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9000" windowHeight="4530" tabRatio="909" activeTab="3"/>
  </bookViews>
  <sheets>
    <sheet name="Skaidrojošais apraksts" sheetId="1" r:id="rId1"/>
    <sheet name="K" sheetId="2" r:id="rId2"/>
    <sheet name="O1" sheetId="3" r:id="rId3"/>
    <sheet name="būvlaukums" sheetId="4" r:id="rId4"/>
    <sheet name="būvdarbi" sheetId="5" r:id="rId5"/>
    <sheet name="rotaļu iekārtas" sheetId="6" r:id="rId6"/>
  </sheets>
  <definedNames>
    <definedName name="beigas" localSheetId="4">#REF!</definedName>
    <definedName name="beigas" localSheetId="3">#REF!</definedName>
    <definedName name="beigas" localSheetId="1">#REF!</definedName>
    <definedName name="beigas" localSheetId="2">#REF!</definedName>
    <definedName name="beigas" localSheetId="5">#REF!</definedName>
    <definedName name="beigas">#REF!</definedName>
    <definedName name="būvlaukums" localSheetId="5">#REF!</definedName>
    <definedName name="būvlaukums">#REF!</definedName>
    <definedName name="_xlnm.Print_Area" localSheetId="4">'būvdarbi'!$A$3:$P$56</definedName>
    <definedName name="_xlnm.Print_Area" localSheetId="3">'būvlaukums'!$A$3:$P$16</definedName>
    <definedName name="_xlnm.Print_Area" localSheetId="1">'K'!$A$1:$D$26</definedName>
    <definedName name="_xlnm.Print_Area" localSheetId="2">'O1'!$A$1:$G$32</definedName>
    <definedName name="_xlnm.Print_Area" localSheetId="5">'rotaļu iekārtas'!$A$3:$P$43</definedName>
    <definedName name="velves" localSheetId="3">#REF!</definedName>
    <definedName name="velves" localSheetId="5">#REF!</definedName>
    <definedName name="velves">#REF!</definedName>
  </definedNames>
  <calcPr fullCalcOnLoad="1"/>
</workbook>
</file>

<file path=xl/sharedStrings.xml><?xml version="1.0" encoding="utf-8"?>
<sst xmlns="http://schemas.openxmlformats.org/spreadsheetml/2006/main" count="290" uniqueCount="136">
  <si>
    <t>Mērvienība</t>
  </si>
  <si>
    <t>Daudzums</t>
  </si>
  <si>
    <t>KOPĀ:</t>
  </si>
  <si>
    <t>1</t>
  </si>
  <si>
    <t xml:space="preserve">Pasūtījuma Nr: </t>
  </si>
  <si>
    <t>Nr. p. k.</t>
  </si>
  <si>
    <t>Kods</t>
  </si>
  <si>
    <t>Darba nosaukums (apraksts)</t>
  </si>
  <si>
    <t>Vienības izmaksas</t>
  </si>
  <si>
    <t>Kopā uz visu apjomu</t>
  </si>
  <si>
    <t>Laika norma (c/h)</t>
  </si>
  <si>
    <t>Darbietilpība (c/h)</t>
  </si>
  <si>
    <t>______________________________________</t>
  </si>
  <si>
    <t>Z.v.</t>
  </si>
  <si>
    <t>%</t>
  </si>
  <si>
    <t>Lokālās tāmes Nr.</t>
  </si>
  <si>
    <t>Lokālās tāmes nosaukums</t>
  </si>
  <si>
    <t>Kopējā darbietilpība (c/h):</t>
  </si>
  <si>
    <t>APSTIPRINU:</t>
  </si>
  <si>
    <t>Objekta tāmes Nr.</t>
  </si>
  <si>
    <t>Objekta tāmes nosaukums</t>
  </si>
  <si>
    <t>Kalk.</t>
  </si>
  <si>
    <t>5</t>
  </si>
  <si>
    <t>Būvniecības izmaksas kopā</t>
  </si>
  <si>
    <t>BŪVNIECĪBAS KOPTĀME</t>
  </si>
  <si>
    <t>Lokālā tāme Nr. 1</t>
  </si>
  <si>
    <t>gb</t>
  </si>
  <si>
    <t>2</t>
  </si>
  <si>
    <t>m</t>
  </si>
  <si>
    <t>m2</t>
  </si>
  <si>
    <t>m3</t>
  </si>
  <si>
    <t>4</t>
  </si>
  <si>
    <t>3</t>
  </si>
  <si>
    <t>Lokālās tāmes izmaksas (€)</t>
  </si>
  <si>
    <t>Darba alga (€)</t>
  </si>
  <si>
    <t>Materiāli (€)</t>
  </si>
  <si>
    <t>Mehānismi (€)</t>
  </si>
  <si>
    <t>Par kopējo summu (€):</t>
  </si>
  <si>
    <t>Kopā (€):</t>
  </si>
  <si>
    <t>Tāmes izmaksas (€):</t>
  </si>
  <si>
    <t>Darba samaksas likme (€/h)</t>
  </si>
  <si>
    <t>Kopā (€)</t>
  </si>
  <si>
    <t>Summa (€)</t>
  </si>
  <si>
    <t>Lokālās tāmes izmaksas, €</t>
  </si>
  <si>
    <t>PVN, 21 % (€)</t>
  </si>
  <si>
    <t>Pavisam būvizmaksas (€)</t>
  </si>
  <si>
    <t>kompl.</t>
  </si>
  <si>
    <t>kg</t>
  </si>
  <si>
    <t>KOPSAVILKUMU APRĒĶINS PA DARBU VEIDIEM Nr.1</t>
  </si>
  <si>
    <t>Darba devēja sociālais nodoklis 23.59 % (€):</t>
  </si>
  <si>
    <t>Demontāžas darbi</t>
  </si>
  <si>
    <t>Lokālā tāme Nr. 3</t>
  </si>
  <si>
    <t>gb.</t>
  </si>
  <si>
    <t>t.m.</t>
  </si>
  <si>
    <t>Materiālu komplekts</t>
  </si>
  <si>
    <t>7</t>
  </si>
  <si>
    <t>8</t>
  </si>
  <si>
    <t>Pagaidu ūdensvada tīklu ierīkošana būvniecības vajadzībām</t>
  </si>
  <si>
    <t>Būvlaukuma sagatavošanas darbi</t>
  </si>
  <si>
    <t>Pagaidu elektropieslēgumu un laukuma apgaismojuma ierīkošana būvniecības vajadzībām</t>
  </si>
  <si>
    <t>Līgumcena sastāv no celtniecības, montāžas izdevumu kopsummas ar Latvijas Valsts</t>
  </si>
  <si>
    <t>normatīvajos aktos paredzētajiem nodokļiem.</t>
  </si>
  <si>
    <t>Zemes darbu izmaksās jāparedz, kur nepieciešams, tranšeju sienu nostiprināšana kā arī virsūdens un gruntsūdens atsūknēšana, ja tāda nepieciešama.</t>
  </si>
  <si>
    <t>Skaidrojošais apraksts</t>
  </si>
  <si>
    <t>Objekta adrese: Parka iela Nr.22, Kuldīga, Kuldīgas novads</t>
  </si>
  <si>
    <t>Būves nosaukums: Kuldīgas PPI "Bitīte"-  attīstības centrs</t>
  </si>
  <si>
    <t>Objekta nosaukums:  Labiekārtošana un rotaļu iekārtas</t>
  </si>
  <si>
    <t>CELIŅU, LAUKUMU UN ROTAĻU IEKĀRTU ATJAUNOŠANA.</t>
  </si>
  <si>
    <t>CELIŅU, LAUKUMU UN ROTAĻU IEKĀRTU ATJAUNOŠANA</t>
  </si>
  <si>
    <t>Celiņu un laukumu atjaunošana</t>
  </si>
  <si>
    <t>Rotaļu iekārtas</t>
  </si>
  <si>
    <t>Lokālā tāme Nr. 2</t>
  </si>
  <si>
    <t>Būvgružu  aizvešana un nodošana izgāztuvē</t>
  </si>
  <si>
    <t>t</t>
  </si>
  <si>
    <t>Izgāztuves izmaksa</t>
  </si>
  <si>
    <t>6-3</t>
  </si>
  <si>
    <t>Blietēts šķembu pamatojums 15 cm</t>
  </si>
  <si>
    <t>14-20</t>
  </si>
  <si>
    <t>Betona bortakmeņu uzstādīšana uz betona pamatnes</t>
  </si>
  <si>
    <t>Betona borti 1000x200x80mm</t>
  </si>
  <si>
    <t>Zālāja atjaunošana</t>
  </si>
  <si>
    <t>13-9</t>
  </si>
  <si>
    <t>100  m2</t>
  </si>
  <si>
    <t>melnzeme</t>
  </si>
  <si>
    <t>mauriņa zālāja sēkla</t>
  </si>
  <si>
    <t>Gumijots segums</t>
  </si>
  <si>
    <t>Betona laukumu un betona plātņu celiņu demontāža, tai skaitā apmales</t>
  </si>
  <si>
    <t>Betona bruģakmens celiņi</t>
  </si>
  <si>
    <t>Monolītā betona baseina pamatu un gājēju tiltiņa demontāža</t>
  </si>
  <si>
    <t>Betons C15/20</t>
  </si>
  <si>
    <t xml:space="preserve">Augsnes sagatavošana zālājiem ar 10cm biezu melnzemes kārtas iestrādi mehanizēti un mauriņa zāles iesēšana </t>
  </si>
  <si>
    <t>Gultnes sagatavošana gumijotajiem laukumiem, lieko grunti aizvedot uz atbērtni</t>
  </si>
  <si>
    <t xml:space="preserve">Smiltis </t>
  </si>
  <si>
    <t>Smilts drenējošā slāņa ieklāšana 20cm biezumā</t>
  </si>
  <si>
    <t>Sijāta grants 0-11</t>
  </si>
  <si>
    <t>Gultnes sagatavošana betona bruģakmens celiņiem, lieko grunti aizvedot uz atbērtni</t>
  </si>
  <si>
    <t>Blietēts grants- šķembu maisījuma pamatojums 15 cm</t>
  </si>
  <si>
    <t>Grants- šķembu maisījums</t>
  </si>
  <si>
    <t>Sijātas grants pamatnes ieklāšana</t>
  </si>
  <si>
    <t>Betona bruģakmeņs seguma ieklāšana</t>
  </si>
  <si>
    <t>Betona bruģakmens, t=6cm, pelēks</t>
  </si>
  <si>
    <t>6</t>
  </si>
  <si>
    <t>Šūpoles Stārķa ligzda(005140)</t>
  </si>
  <si>
    <t>Šūpoles uz atsperes Automašīna(005103)</t>
  </si>
  <si>
    <t>Rotaļu laukums 8043(006239)</t>
  </si>
  <si>
    <t>Rotaļu laukums Neo 11(005183)</t>
  </si>
  <si>
    <t>Sporta- rotaļu komplekss ar slīdkalniņu(004449)</t>
  </si>
  <si>
    <t>Soliņu uzstādīšana</t>
  </si>
  <si>
    <t>Smilšu kastes 3x3m izgatavošana un uzstādīšana</t>
  </si>
  <si>
    <t>Koka smilšu kaste ar divdaļīgu vāku</t>
  </si>
  <si>
    <t>* Rotaļu iekārtām jābūt bez tīklu pārejām un kustīgajiem laipu dēlīšiem. Jāatbilst Eiropas Savienības normatīvajiem aktiem (EN 1176:2008).</t>
  </si>
  <si>
    <t xml:space="preserve">Monolītā gumijas seguma PLEYTOP NIKE (40mm) rotaļu laukumiem, zaļš ar dažādu krāsu ieslēgumiem </t>
  </si>
  <si>
    <t>Šķembas 20-40</t>
  </si>
  <si>
    <t>gumijas segums PLEYTOP NIKE(vai analogs) 40mm,  jāatbilst Eiropas drošibas standartam EN-1177 (Par spēļu laukumu triecienabsorbējošo pārklājumu).</t>
  </si>
  <si>
    <t>Metāla- koka soliņš ar atzveltni, l=1,6m</t>
  </si>
  <si>
    <t>Mājiņa slidkalniņu NEO 30(005202)</t>
  </si>
  <si>
    <t>Materiālu komplekts(brusas, dēļi, ūdensizturīgs saplāksnis, bultskrūves, koka skrūves, krāsa</t>
  </si>
  <si>
    <t>Esošu rotaļu iekārtu remonts, nomainot visus bojātos koka(stati. grīda un pakāpieni), saplākšņa(slīdkalniņa norobežjumi) un metāla(bultskrūves) elementus, slīpējot un pārkrāsojot visu rotaļu ierīci</t>
  </si>
  <si>
    <t>Bērnu rotaļu laukumu iekārtu piegāde un uzstādīšana, tai skaitā pamatu betonēšana</t>
  </si>
  <si>
    <t xml:space="preserve">Sastādīja:_________________________ </t>
  </si>
  <si>
    <t>Virsizdevumi  %, tsk darba aizsardzībai (€):</t>
  </si>
  <si>
    <t>Peļņa  % (€):</t>
  </si>
  <si>
    <t xml:space="preserve">Sastādīja:______________________________ </t>
  </si>
  <si>
    <t xml:space="preserve">Tāme sastādīta: </t>
  </si>
  <si>
    <t xml:space="preserve">Sastādīja:________________________ </t>
  </si>
  <si>
    <t>Transporta izmaksas  % no materiālu izmaksām:</t>
  </si>
  <si>
    <t>Tāme sastādīta:</t>
  </si>
  <si>
    <t>Pārvietojamās tualetes montāža, demontāža, noma uz būvniecības laiku</t>
  </si>
  <si>
    <t>Būvlaukuma norobežošana ar inventāro žogu posmiem, žoga nojaukšana, noma uz būvniecības laiku</t>
  </si>
  <si>
    <t>Būvniecības objekta izkārtnes izgatavošana, uzstādīšana</t>
  </si>
  <si>
    <t>Vagoniņa montāža, demontāža, noma uz būvniecības laiku</t>
  </si>
  <si>
    <t xml:space="preserve">Katrs aizstāšanas gadījums jāsaskaņo ar pasūtītāju. </t>
  </si>
  <si>
    <t xml:space="preserve">Ja Apjomos ir minēti konkrēti materiālu ražotāju, būviztrādājumu, iekārtu un  produktu nosaukumi, Pretendents drīkst piedāvāt un Tāmēs izcenot šiem konkrētajiem materiāliem, būvizstrādājumiem, iekārtām vai produktiem ekvivalentus citu ražotāju  materiālus, būvizstrādājumus, iekārtas vai  produktus, kuri kvalitātes, izpildījuma, ekspluatācijas īpašību, savietojamības un funkcionalitātes ziņā ir līdzvērtīgi vai pārāki kā Apjomos minētiem, kā arī atbilst Tehniskajām specifikācijām.
</t>
  </si>
  <si>
    <t>obj.</t>
  </si>
  <si>
    <t>Maksa par elektrības izmantošanu būvniecības periodam</t>
  </si>
  <si>
    <t>Maksa par ūdens izmantošanu būvniecības periodam</t>
  </si>
</sst>
</file>

<file path=xl/styles.xml><?xml version="1.0" encoding="utf-8"?>
<styleSheet xmlns="http://schemas.openxmlformats.org/spreadsheetml/2006/main">
  <numFmts count="3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
    <numFmt numFmtId="171" formatCode="&quot;Jā&quot;;&quot;Jā&quot;;&quot;Nē&quot;"/>
    <numFmt numFmtId="172" formatCode="&quot;Patiess&quot;;&quot;Patiess&quot;;&quot;Aplams&quot;"/>
    <numFmt numFmtId="173" formatCode="&quot;Ieslēgts&quot;;&quot;Ieslēgts&quot;;&quot;Izslēgts&quot;"/>
    <numFmt numFmtId="174" formatCode="[$€-2]\ #\ ##,000_);[Red]\([$€-2]\ #\ ##,000\)"/>
    <numFmt numFmtId="175" formatCode="#,##0.00_ ;\-#,##0.00\ "/>
    <numFmt numFmtId="176" formatCode="0.0%"/>
    <numFmt numFmtId="177" formatCode="_-* #,##0&quot;$&quot;_-;\-* #,##0&quot;$&quot;_-;_-* &quot;-&quot;&quot;$&quot;_-;_-@_-"/>
    <numFmt numFmtId="178" formatCode="_-* #,##0.00&quot;$&quot;_-;\-* #,##0.00&quot;$&quot;_-;_-* &quot;-&quot;??&quot;$&quot;_-;_-@_-"/>
    <numFmt numFmtId="179" formatCode="m\o\n\th\ d\,\ yyyy"/>
    <numFmt numFmtId="180" formatCode="#.00"/>
    <numFmt numFmtId="181" formatCode="#."/>
    <numFmt numFmtId="182" formatCode="&quot;See Note &quot;\ #"/>
    <numFmt numFmtId="183" formatCode="0.000"/>
    <numFmt numFmtId="184" formatCode="0.00_)"/>
    <numFmt numFmtId="185" formatCode="dd\-mmm\-yy_)"/>
    <numFmt numFmtId="186" formatCode="_(* ###0.00_);_(* \(###0.00\);_(* &quot;-&quot;??_);_(@_)"/>
    <numFmt numFmtId="187" formatCode="_(* ###0.000_);_(* \(###0.000\);_(* &quot;-&quot;??_);_(@_)"/>
    <numFmt numFmtId="188" formatCode="_-&quot;£&quot;* #,##0_-;\-&quot;£&quot;* #,##0_-;_-&quot;£&quot;* &quot;-&quot;_-;_-@_-"/>
    <numFmt numFmtId="189" formatCode="_-&quot;£&quot;* #,##0.00_-;\-&quot;£&quot;* #,##0.00_-;_-&quot;£&quot;* &quot;-&quot;??_-;_-@_-"/>
    <numFmt numFmtId="190" formatCode="_(* #,##0.00_);_(* \(#,##0.00\);_(* \-??_);_(@_)"/>
  </numFmts>
  <fonts count="62">
    <font>
      <sz val="10"/>
      <name val="Arial"/>
      <family val="0"/>
    </font>
    <font>
      <sz val="11"/>
      <color indexed="8"/>
      <name val="Calibri"/>
      <family val="2"/>
    </font>
    <font>
      <sz val="8"/>
      <name val="Arial"/>
      <family val="2"/>
    </font>
    <font>
      <sz val="10"/>
      <name val="Tahoma"/>
      <family val="2"/>
    </font>
    <font>
      <sz val="11"/>
      <name val="Tahoma"/>
      <family val="2"/>
    </font>
    <font>
      <b/>
      <sz val="11"/>
      <name val="Tahoma"/>
      <family val="2"/>
    </font>
    <font>
      <sz val="10"/>
      <name val="Helv"/>
      <family val="0"/>
    </font>
    <font>
      <sz val="9"/>
      <name val="Tahoma"/>
      <family val="2"/>
    </font>
    <font>
      <b/>
      <sz val="9"/>
      <name val="Tahoma"/>
      <family val="2"/>
    </font>
    <font>
      <sz val="9"/>
      <color indexed="10"/>
      <name val="Tahoma"/>
      <family val="2"/>
    </font>
    <font>
      <b/>
      <sz val="10"/>
      <name val="Tahoma"/>
      <family val="2"/>
    </font>
    <font>
      <sz val="12"/>
      <name val="Tahoma"/>
      <family val="2"/>
    </font>
    <font>
      <b/>
      <sz val="12"/>
      <name val="Tahoma"/>
      <family val="2"/>
    </font>
    <font>
      <sz val="8"/>
      <name val="Tahoma"/>
      <family val="2"/>
    </font>
    <font>
      <sz val="14"/>
      <color indexed="10"/>
      <name val="Tahoma"/>
      <family val="2"/>
    </font>
    <font>
      <sz val="10"/>
      <color indexed="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ahoma"/>
      <family val="2"/>
    </font>
    <font>
      <sz val="8"/>
      <color indexed="10"/>
      <name val="Tahoma"/>
      <family val="2"/>
    </font>
    <font>
      <b/>
      <sz val="10"/>
      <color indexed="10"/>
      <name val="Tahoma"/>
      <family val="2"/>
    </font>
    <font>
      <sz val="12"/>
      <name val="LaMelior"/>
      <family val="0"/>
    </font>
    <font>
      <sz val="11"/>
      <color indexed="10"/>
      <name val="Tahoma"/>
      <family val="2"/>
    </font>
    <font>
      <sz val="9"/>
      <name val="Arial"/>
      <family val="2"/>
    </font>
    <font>
      <b/>
      <sz val="10"/>
      <name val="Arial"/>
      <family val="2"/>
    </font>
    <font>
      <sz val="10"/>
      <name val="Arial Cyr"/>
      <family val="0"/>
    </font>
    <font>
      <sz val="1"/>
      <color indexed="8"/>
      <name val="Courier"/>
      <family val="1"/>
    </font>
    <font>
      <sz val="10"/>
      <name val="Baltica"/>
      <family val="0"/>
    </font>
    <font>
      <b/>
      <sz val="1"/>
      <color indexed="8"/>
      <name val="Courier"/>
      <family val="1"/>
    </font>
    <font>
      <b/>
      <sz val="18"/>
      <name val="ITCCenturyBookT"/>
      <family val="0"/>
    </font>
    <font>
      <b/>
      <sz val="14"/>
      <name val="ITCCenturyBookT"/>
      <family val="0"/>
    </font>
    <font>
      <sz val="14"/>
      <name val="ITCCenturyBookT"/>
      <family val="0"/>
    </font>
    <font>
      <b/>
      <sz val="18"/>
      <color indexed="62"/>
      <name val="Cambria"/>
      <family val="2"/>
    </font>
    <font>
      <sz val="9"/>
      <name val="TextBook"/>
      <family val="0"/>
    </font>
    <font>
      <sz val="8"/>
      <name val="Helv"/>
      <family val="0"/>
    </font>
    <font>
      <u val="single"/>
      <sz val="10"/>
      <color indexed="12"/>
      <name val="Arial"/>
      <family val="2"/>
    </font>
    <font>
      <sz val="12"/>
      <name val="Courier"/>
      <family val="1"/>
    </font>
    <font>
      <sz val="10"/>
      <name val="TimesLR"/>
      <family val="0"/>
    </font>
    <font>
      <b/>
      <i/>
      <sz val="11"/>
      <name val="Arial"/>
      <family val="2"/>
    </font>
    <font>
      <sz val="9"/>
      <color indexed="60"/>
      <name val="Tahoma"/>
      <family val="2"/>
    </font>
    <font>
      <b/>
      <sz val="11"/>
      <color indexed="60"/>
      <name val="Tahoma"/>
      <family val="2"/>
    </font>
    <font>
      <b/>
      <sz val="9"/>
      <color indexed="60"/>
      <name val="Tahoma"/>
      <family val="2"/>
    </font>
    <font>
      <sz val="11"/>
      <color theme="1"/>
      <name val="Calibri"/>
      <family val="2"/>
    </font>
    <font>
      <sz val="11"/>
      <color rgb="FF9C6500"/>
      <name val="Calibri"/>
      <family val="2"/>
    </font>
    <font>
      <sz val="9"/>
      <color rgb="FFC00000"/>
      <name val="Tahoma"/>
      <family val="2"/>
    </font>
    <font>
      <b/>
      <sz val="11"/>
      <color rgb="FFC00000"/>
      <name val="Tahoma"/>
      <family val="2"/>
    </font>
    <font>
      <b/>
      <sz val="9"/>
      <color rgb="FFC00000"/>
      <name val="Tahoma"/>
      <family val="2"/>
    </font>
    <font>
      <sz val="9"/>
      <color rgb="FFFF0000"/>
      <name val="Tahoma"/>
      <family val="2"/>
    </font>
  </fonts>
  <fills count="32">
    <fill>
      <patternFill/>
    </fill>
    <fill>
      <patternFill patternType="gray125"/>
    </fill>
    <fill>
      <patternFill patternType="solid">
        <fgColor indexed="49"/>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53"/>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55"/>
        <bgColor indexed="64"/>
      </patternFill>
    </fill>
    <fill>
      <patternFill patternType="lightGray"/>
    </fill>
    <fill>
      <patternFill patternType="solid">
        <fgColor indexed="58"/>
        <bgColor indexed="64"/>
      </patternFill>
    </fill>
    <fill>
      <patternFill patternType="solid">
        <fgColor rgb="FFFFEB9C"/>
        <bgColor indexed="64"/>
      </patternFill>
    </fill>
    <fill>
      <patternFill patternType="solid">
        <fgColor theme="4" tint="0.7999799847602844"/>
        <bgColor indexed="64"/>
      </patternFill>
    </fill>
    <fill>
      <patternFill patternType="solid">
        <fgColor theme="0"/>
        <bgColor indexed="64"/>
      </patternFill>
    </fill>
    <fill>
      <patternFill patternType="solid">
        <fgColor theme="3" tint="0.7999799847602844"/>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right/>
      <top style="thin"/>
      <bottom style="double"/>
    </border>
    <border>
      <left/>
      <right/>
      <top/>
      <bottom style="double">
        <color indexed="52"/>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thin"/>
      <top/>
      <bottom/>
    </border>
    <border>
      <left style="medium"/>
      <right style="thin"/>
      <top/>
      <bottom style="medium"/>
    </border>
    <border>
      <left style="thin"/>
      <right style="thin"/>
      <top/>
      <bottom style="medium"/>
    </border>
    <border>
      <left style="thin"/>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bottom/>
    </border>
    <border>
      <left style="thin"/>
      <right style="medium"/>
      <top/>
      <bottom/>
    </border>
    <border>
      <left style="medium"/>
      <right style="thin"/>
      <top style="thin"/>
      <bottom/>
    </border>
    <border>
      <left style="thin"/>
      <right style="thin"/>
      <top style="thin"/>
      <bottom/>
    </border>
    <border>
      <left style="thin"/>
      <right style="medium"/>
      <top style="thin"/>
      <bottom/>
    </border>
    <border>
      <left/>
      <right style="thin"/>
      <top style="thin"/>
      <bottom/>
    </border>
    <border>
      <left style="thin"/>
      <right/>
      <top style="thin"/>
      <bottom style="thin"/>
    </border>
    <border>
      <left/>
      <right style="thin"/>
      <top style="thin"/>
      <bottom style="thin"/>
    </border>
    <border>
      <left style="thin"/>
      <right style="medium"/>
      <top>
        <color indexed="63"/>
      </top>
      <bottom style="thin"/>
    </border>
    <border>
      <left/>
      <right style="thin"/>
      <top/>
      <bottom style="medium"/>
    </border>
    <border>
      <left/>
      <right style="thin"/>
      <top/>
      <bottom/>
    </border>
    <border>
      <left/>
      <right style="thin"/>
      <top style="medium"/>
      <bottom style="medium"/>
    </border>
    <border>
      <left style="medium"/>
      <right style="thin"/>
      <top/>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right style="thin"/>
      <top style="medium"/>
      <bottom style="thin"/>
    </border>
    <border>
      <left style="thin"/>
      <right/>
      <top style="thin"/>
      <bottom/>
    </border>
    <border>
      <left style="medium"/>
      <right style="thin"/>
      <top style="medium"/>
      <bottom style="hair"/>
    </border>
    <border>
      <left style="medium"/>
      <right style="thin"/>
      <top style="hair"/>
      <bottom>
        <color indexed="63"/>
      </bottom>
    </border>
    <border>
      <left style="thin"/>
      <right style="thin"/>
      <top style="medium"/>
      <bottom style="hair"/>
    </border>
    <border>
      <left style="thin"/>
      <right style="thin"/>
      <top style="hair"/>
      <bottom>
        <color indexed="63"/>
      </bottom>
    </border>
    <border>
      <left style="thin"/>
      <right style="medium"/>
      <top style="medium"/>
      <bottom style="hair"/>
    </border>
    <border>
      <left style="thin"/>
      <right style="medium"/>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bottom style="medium"/>
    </border>
    <border>
      <left/>
      <right/>
      <top/>
      <bottom style="medium"/>
    </border>
    <border>
      <left/>
      <right style="medium"/>
      <top/>
      <bottom style="medium"/>
    </border>
  </borders>
  <cellStyleXfs count="2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2" borderId="0" applyNumberFormat="0" applyBorder="0" applyAlignment="0" applyProtection="0"/>
    <xf numFmtId="0" fontId="16"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6" fillId="2"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22" borderId="0" applyNumberFormat="0" applyBorder="0" applyAlignment="0" applyProtection="0"/>
    <xf numFmtId="0" fontId="16" fillId="2" borderId="0" applyNumberFormat="0" applyBorder="0" applyAlignment="0" applyProtection="0"/>
    <xf numFmtId="0" fontId="16" fillId="23" borderId="0" applyNumberFormat="0" applyBorder="0" applyAlignment="0" applyProtection="0"/>
    <xf numFmtId="0" fontId="16" fillId="2"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8" borderId="0" applyNumberFormat="0" applyBorder="0" applyAlignment="0" applyProtection="0"/>
    <xf numFmtId="0" fontId="16" fillId="2" borderId="0" applyNumberFormat="0" applyBorder="0" applyAlignment="0" applyProtection="0"/>
    <xf numFmtId="0" fontId="16" fillId="9" borderId="0" applyNumberFormat="0" applyBorder="0" applyAlignment="0" applyProtection="0"/>
    <xf numFmtId="177" fontId="39" fillId="0" borderId="0" applyFont="0" applyFill="0" applyBorder="0" applyAlignment="0" applyProtection="0"/>
    <xf numFmtId="178" fontId="39" fillId="0" borderId="0" applyFont="0" applyFill="0" applyBorder="0" applyAlignment="0" applyProtection="0"/>
    <xf numFmtId="0" fontId="16" fillId="24" borderId="0" applyNumberFormat="0" applyBorder="0" applyAlignment="0" applyProtection="0"/>
    <xf numFmtId="0" fontId="16" fillId="3" borderId="0" applyNumberFormat="0" applyBorder="0" applyAlignment="0" applyProtection="0"/>
    <xf numFmtId="0" fontId="16" fillId="12" borderId="0" applyNumberFormat="0" applyBorder="0" applyAlignment="0" applyProtection="0"/>
    <xf numFmtId="0" fontId="16" fillId="22" borderId="0" applyNumberFormat="0" applyBorder="0" applyAlignment="0" applyProtection="0"/>
    <xf numFmtId="0" fontId="16" fillId="2" borderId="0" applyNumberFormat="0" applyBorder="0" applyAlignment="0" applyProtection="0"/>
    <xf numFmtId="0" fontId="16" fillId="20" borderId="0" applyNumberFormat="0" applyBorder="0" applyAlignment="0" applyProtection="0"/>
    <xf numFmtId="0" fontId="18" fillId="10" borderId="1" applyNumberFormat="0" applyAlignment="0" applyProtection="0"/>
    <xf numFmtId="0" fontId="17" fillId="5" borderId="0" applyNumberFormat="0" applyBorder="0" applyAlignment="0" applyProtection="0"/>
    <xf numFmtId="0" fontId="31" fillId="0" borderId="0" applyNumberFormat="0" applyFill="0" applyBorder="0" applyAlignment="0" applyProtection="0"/>
    <xf numFmtId="0" fontId="18" fillId="18" borderId="1" applyNumberFormat="0" applyAlignment="0" applyProtection="0"/>
    <xf numFmtId="0" fontId="19"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40" fillId="0" borderId="0">
      <alignment/>
      <protection locked="0"/>
    </xf>
    <xf numFmtId="41" fontId="0" fillId="0" borderId="0" applyFont="0" applyFill="0" applyBorder="0" applyAlignment="0" applyProtection="0"/>
    <xf numFmtId="43" fontId="0" fillId="0" borderId="0" applyFont="0" applyFill="0" applyBorder="0" applyAlignment="0" applyProtection="0"/>
    <xf numFmtId="0" fontId="41" fillId="0" borderId="0" applyNumberFormat="0">
      <alignment/>
      <protection/>
    </xf>
    <xf numFmtId="0" fontId="0" fillId="0" borderId="0">
      <alignment/>
      <protection/>
    </xf>
    <xf numFmtId="0" fontId="20" fillId="0" borderId="0" applyNumberFormat="0" applyFill="0" applyBorder="0" applyAlignment="0" applyProtection="0"/>
    <xf numFmtId="180" fontId="40" fillId="0" borderId="0">
      <alignment/>
      <protection locked="0"/>
    </xf>
    <xf numFmtId="0" fontId="21" fillId="6"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181" fontId="42" fillId="0" borderId="0">
      <alignment/>
      <protection locked="0"/>
    </xf>
    <xf numFmtId="181" fontId="42" fillId="0" borderId="0">
      <alignment/>
      <protection locked="0"/>
    </xf>
    <xf numFmtId="0" fontId="43" fillId="26" borderId="0">
      <alignment/>
      <protection/>
    </xf>
    <xf numFmtId="0" fontId="44" fillId="1" borderId="0">
      <alignment/>
      <protection/>
    </xf>
    <xf numFmtId="0" fontId="45" fillId="0" borderId="0">
      <alignment/>
      <protection/>
    </xf>
    <xf numFmtId="0" fontId="25" fillId="9" borderId="1" applyNumberFormat="0" applyAlignment="0" applyProtection="0"/>
    <xf numFmtId="0" fontId="25" fillId="9" borderId="1" applyNumberFormat="0" applyAlignment="0" applyProtection="0"/>
    <xf numFmtId="0" fontId="28" fillId="10" borderId="6" applyNumberFormat="0" applyAlignment="0" applyProtection="0"/>
    <xf numFmtId="0" fontId="39" fillId="0" borderId="0">
      <alignment/>
      <protection/>
    </xf>
    <xf numFmtId="43" fontId="1" fillId="0" borderId="0" applyFont="0" applyFill="0" applyBorder="0" applyAlignment="0" applyProtection="0"/>
    <xf numFmtId="181" fontId="40" fillId="0" borderId="7">
      <alignment/>
      <protection locked="0"/>
    </xf>
    <xf numFmtId="0" fontId="26" fillId="0" borderId="8" applyNumberFormat="0" applyFill="0" applyAlignment="0" applyProtection="0"/>
    <xf numFmtId="0" fontId="27" fillId="19" borderId="0" applyNumberFormat="0" applyBorder="0" applyAlignment="0" applyProtection="0"/>
    <xf numFmtId="0" fontId="27" fillId="19" borderId="0" applyNumberFormat="0" applyBorder="0" applyAlignment="0" applyProtection="0"/>
    <xf numFmtId="0" fontId="0" fillId="0" borderId="0">
      <alignment/>
      <protection/>
    </xf>
    <xf numFmtId="0" fontId="0" fillId="0" borderId="0">
      <alignment/>
      <protection/>
    </xf>
    <xf numFmtId="0" fontId="0" fillId="0" borderId="0">
      <alignment vertical="center" wrapText="1"/>
      <protection/>
    </xf>
    <xf numFmtId="0" fontId="56" fillId="0" borderId="0">
      <alignment/>
      <protection/>
    </xf>
    <xf numFmtId="0" fontId="1" fillId="0" borderId="0">
      <alignment/>
      <protection/>
    </xf>
    <xf numFmtId="0" fontId="0" fillId="0" borderId="0">
      <alignmen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6" fillId="0" borderId="0">
      <alignment/>
      <protection/>
    </xf>
    <xf numFmtId="0" fontId="50" fillId="0" borderId="0">
      <alignment/>
      <protection/>
    </xf>
    <xf numFmtId="0" fontId="50" fillId="0" borderId="0">
      <alignment/>
      <protection/>
    </xf>
    <xf numFmtId="0" fontId="51" fillId="0" borderId="0">
      <alignment/>
      <protection/>
    </xf>
    <xf numFmtId="0" fontId="0" fillId="0" borderId="0">
      <alignment/>
      <protection/>
    </xf>
    <xf numFmtId="0" fontId="5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35" fillId="0" borderId="0">
      <alignment/>
      <protection/>
    </xf>
    <xf numFmtId="0" fontId="50" fillId="0" borderId="0">
      <alignment/>
      <protection/>
    </xf>
    <xf numFmtId="0" fontId="46" fillId="0" borderId="0" applyNumberFormat="0" applyFill="0" applyBorder="0" applyAlignment="0" applyProtection="0"/>
    <xf numFmtId="0" fontId="0" fillId="11" borderId="9" applyNumberFormat="0" applyFont="0" applyAlignment="0" applyProtection="0"/>
    <xf numFmtId="0" fontId="1" fillId="11" borderId="9" applyNumberFormat="0" applyFont="0" applyAlignment="0" applyProtection="0"/>
    <xf numFmtId="0" fontId="1" fillId="11" borderId="9" applyNumberFormat="0" applyFont="0" applyAlignment="0" applyProtection="0"/>
    <xf numFmtId="0" fontId="28" fillId="18" borderId="6" applyNumberFormat="0" applyAlignment="0" applyProtection="0"/>
    <xf numFmtId="0" fontId="6"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47" fillId="0" borderId="0">
      <alignment/>
      <protection/>
    </xf>
    <xf numFmtId="0" fontId="26" fillId="0" borderId="8" applyNumberFormat="0" applyFill="0" applyAlignment="0" applyProtection="0"/>
    <xf numFmtId="0" fontId="0" fillId="27" borderId="0">
      <alignment/>
      <protection/>
    </xf>
    <xf numFmtId="0" fontId="6" fillId="0" borderId="0">
      <alignment/>
      <protection/>
    </xf>
    <xf numFmtId="0" fontId="6" fillId="0" borderId="0">
      <alignment/>
      <protection/>
    </xf>
    <xf numFmtId="0" fontId="6" fillId="0" borderId="0">
      <alignment/>
      <protection/>
    </xf>
    <xf numFmtId="0" fontId="29" fillId="0" borderId="0" applyNumberFormat="0" applyFill="0" applyBorder="0" applyAlignment="0" applyProtection="0"/>
    <xf numFmtId="0" fontId="30" fillId="0" borderId="10" applyNumberFormat="0" applyFill="0" applyAlignment="0" applyProtection="0"/>
    <xf numFmtId="182" fontId="48" fillId="0" borderId="0">
      <alignment horizontal="left"/>
      <protection/>
    </xf>
    <xf numFmtId="188" fontId="0" fillId="0" borderId="0" applyFont="0" applyFill="0" applyBorder="0" applyAlignment="0" applyProtection="0"/>
    <xf numFmtId="189" fontId="0" fillId="0" borderId="0" applyFont="0" applyFill="0" applyBorder="0" applyAlignment="0" applyProtection="0"/>
    <xf numFmtId="0" fontId="31" fillId="0" borderId="0" applyNumberFormat="0" applyFill="0" applyBorder="0" applyAlignment="0" applyProtection="0"/>
    <xf numFmtId="0" fontId="49" fillId="0" borderId="0" applyNumberFormat="0" applyFill="0" applyBorder="0" applyAlignment="0" applyProtection="0"/>
    <xf numFmtId="0" fontId="57" fillId="28" borderId="0" applyNumberFormat="0" applyBorder="0" applyAlignment="0" applyProtection="0"/>
    <xf numFmtId="0" fontId="0" fillId="28" borderId="11" applyNumberFormat="0" applyAlignment="0" applyProtection="0"/>
    <xf numFmtId="0" fontId="0" fillId="0" borderId="0">
      <alignment/>
      <protection/>
    </xf>
    <xf numFmtId="0" fontId="0" fillId="0" borderId="0">
      <alignment/>
      <protection/>
    </xf>
    <xf numFmtId="0" fontId="0" fillId="0" borderId="0">
      <alignment/>
      <protection/>
    </xf>
    <xf numFmtId="9" fontId="50" fillId="0" borderId="0" applyFill="0" applyAlignment="0" applyProtection="0"/>
    <xf numFmtId="0" fontId="6" fillId="0" borderId="0">
      <alignment/>
      <protection/>
    </xf>
    <xf numFmtId="190" fontId="50" fillId="0" borderId="0" applyFill="0" applyAlignment="0" applyProtection="0"/>
  </cellStyleXfs>
  <cellXfs count="280">
    <xf numFmtId="0" fontId="0" fillId="0" borderId="0" xfId="0" applyAlignment="1">
      <alignment/>
    </xf>
    <xf numFmtId="0" fontId="7" fillId="0" borderId="0" xfId="0" applyFont="1" applyFill="1" applyBorder="1" applyAlignment="1">
      <alignment vertical="center" wrapText="1"/>
    </xf>
    <xf numFmtId="0" fontId="7" fillId="0" borderId="0" xfId="0" applyFont="1" applyFill="1" applyBorder="1" applyAlignment="1">
      <alignment horizontal="centerContinuous" vertical="center"/>
    </xf>
    <xf numFmtId="0" fontId="3" fillId="0" borderId="0" xfId="0" applyFont="1" applyFill="1" applyBorder="1" applyAlignment="1">
      <alignment horizontal="left" vertical="center"/>
    </xf>
    <xf numFmtId="0" fontId="4" fillId="0" borderId="0" xfId="0" applyFont="1" applyFill="1" applyBorder="1" applyAlignment="1">
      <alignment horizontal="right" vertical="center"/>
    </xf>
    <xf numFmtId="0" fontId="32" fillId="0" borderId="0" xfId="0" applyFont="1" applyFill="1" applyBorder="1" applyAlignment="1">
      <alignment vertical="center"/>
    </xf>
    <xf numFmtId="0" fontId="7" fillId="0" borderId="0" xfId="0" applyFont="1" applyFill="1" applyBorder="1" applyAlignment="1">
      <alignment horizontal="center" vertical="justify"/>
    </xf>
    <xf numFmtId="0" fontId="9" fillId="0" borderId="0" xfId="0" applyFont="1" applyFill="1" applyBorder="1" applyAlignment="1">
      <alignment vertical="justify"/>
    </xf>
    <xf numFmtId="0" fontId="11" fillId="0" borderId="0" xfId="0" applyFont="1" applyFill="1" applyBorder="1" applyAlignment="1">
      <alignment vertical="center"/>
    </xf>
    <xf numFmtId="0" fontId="13" fillId="0" borderId="0" xfId="0" applyFont="1" applyFill="1" applyBorder="1" applyAlignment="1">
      <alignment vertical="center" wrapText="1"/>
    </xf>
    <xf numFmtId="0" fontId="14" fillId="0" borderId="0" xfId="0" applyFont="1" applyFill="1" applyBorder="1" applyAlignment="1">
      <alignment horizontal="left" vertical="center"/>
    </xf>
    <xf numFmtId="0" fontId="32" fillId="0" borderId="0" xfId="0" applyFont="1" applyFill="1" applyBorder="1" applyAlignment="1">
      <alignment horizontal="centerContinuous" vertical="center" wrapText="1"/>
    </xf>
    <xf numFmtId="0" fontId="32" fillId="0" borderId="0" xfId="0" applyFont="1" applyFill="1" applyBorder="1" applyAlignment="1">
      <alignment horizontal="centerContinuous" vertical="center"/>
    </xf>
    <xf numFmtId="0" fontId="7" fillId="0" borderId="0" xfId="200" applyFont="1" applyFill="1" applyBorder="1" applyAlignment="1">
      <alignment vertical="center"/>
      <protection/>
    </xf>
    <xf numFmtId="0" fontId="7" fillId="0" borderId="0" xfId="0" applyFont="1" applyFill="1" applyBorder="1" applyAlignment="1">
      <alignment horizontal="right" vertical="center" wrapText="1"/>
    </xf>
    <xf numFmtId="0" fontId="15" fillId="0" borderId="0" xfId="0" applyFont="1" applyFill="1" applyBorder="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4" fontId="34" fillId="0" borderId="0" xfId="0" applyNumberFormat="1" applyFont="1" applyFill="1" applyBorder="1" applyAlignment="1">
      <alignment vertical="center"/>
    </xf>
    <xf numFmtId="4" fontId="7" fillId="0" borderId="0" xfId="0" applyNumberFormat="1" applyFont="1" applyFill="1" applyAlignment="1">
      <alignment horizontal="center"/>
    </xf>
    <xf numFmtId="4" fontId="8" fillId="0" borderId="0" xfId="0" applyNumberFormat="1" applyFont="1" applyFill="1" applyAlignment="1">
      <alignment horizontal="center"/>
    </xf>
    <xf numFmtId="0" fontId="15" fillId="0" borderId="0" xfId="0" applyFont="1" applyFill="1" applyBorder="1" applyAlignment="1">
      <alignment vertical="center" wrapText="1"/>
    </xf>
    <xf numFmtId="0" fontId="9" fillId="0" borderId="0" xfId="0" applyFont="1" applyFill="1" applyBorder="1" applyAlignment="1">
      <alignment horizontal="right" vertical="center" wrapText="1"/>
    </xf>
    <xf numFmtId="4" fontId="15" fillId="0" borderId="0" xfId="0" applyNumberFormat="1" applyFont="1" applyFill="1" applyBorder="1" applyAlignment="1">
      <alignment horizontal="center" vertical="center"/>
    </xf>
    <xf numFmtId="0" fontId="3" fillId="0" borderId="0" xfId="0" applyFont="1" applyFill="1" applyBorder="1" applyAlignment="1">
      <alignment/>
    </xf>
    <xf numFmtId="0" fontId="3" fillId="0" borderId="0" xfId="0" applyFont="1" applyFill="1" applyBorder="1" applyAlignment="1">
      <alignment horizontal="right"/>
    </xf>
    <xf numFmtId="0" fontId="33" fillId="0" borderId="0" xfId="0" applyFont="1" applyFill="1" applyBorder="1" applyAlignment="1">
      <alignment vertical="center" wrapText="1"/>
    </xf>
    <xf numFmtId="0" fontId="15" fillId="0" borderId="0" xfId="0" applyFont="1" applyFill="1" applyBorder="1" applyAlignment="1">
      <alignment horizontal="center" vertical="center"/>
    </xf>
    <xf numFmtId="0" fontId="3" fillId="0" borderId="0" xfId="0" applyFont="1" applyFill="1" applyBorder="1" applyAlignment="1">
      <alignment horizontal="centerContinuous" vertical="center" wrapText="1"/>
    </xf>
    <xf numFmtId="0" fontId="3" fillId="0" borderId="0" xfId="0" applyFont="1" applyFill="1" applyBorder="1" applyAlignment="1">
      <alignment horizontal="centerContinuous"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right" vertical="center"/>
    </xf>
    <xf numFmtId="0" fontId="32" fillId="0" borderId="0" xfId="0" applyFont="1" applyFill="1" applyBorder="1" applyAlignment="1">
      <alignment/>
    </xf>
    <xf numFmtId="0" fontId="3" fillId="0" borderId="0" xfId="199" applyFont="1" applyFill="1" applyBorder="1" applyAlignment="1">
      <alignment vertical="center"/>
      <protection/>
    </xf>
    <xf numFmtId="2" fontId="15" fillId="0" borderId="0" xfId="0" applyNumberFormat="1" applyFont="1" applyFill="1" applyBorder="1" applyAlignment="1">
      <alignment vertical="center"/>
    </xf>
    <xf numFmtId="0" fontId="7" fillId="0" borderId="0" xfId="199" applyFont="1" applyFill="1">
      <alignment/>
      <protection/>
    </xf>
    <xf numFmtId="0" fontId="4" fillId="0" borderId="0" xfId="199" applyFont="1" applyFill="1" applyBorder="1" applyAlignment="1">
      <alignment horizontal="left" vertical="center"/>
      <protection/>
    </xf>
    <xf numFmtId="0" fontId="7" fillId="0" borderId="0" xfId="199" applyFont="1" applyFill="1" applyBorder="1" applyAlignment="1">
      <alignment horizontal="centerContinuous" vertical="center" wrapText="1"/>
      <protection/>
    </xf>
    <xf numFmtId="0" fontId="7" fillId="0" borderId="0" xfId="199" applyFont="1" applyFill="1" applyBorder="1" applyAlignment="1">
      <alignment horizontal="centerContinuous" vertical="center"/>
      <protection/>
    </xf>
    <xf numFmtId="0" fontId="4" fillId="0" borderId="0" xfId="199" applyFont="1" applyFill="1" applyBorder="1" applyAlignment="1">
      <alignment vertical="center"/>
      <protection/>
    </xf>
    <xf numFmtId="0" fontId="7" fillId="0" borderId="0" xfId="199" applyFont="1" applyFill="1" applyBorder="1" applyAlignment="1">
      <alignment vertical="center" wrapText="1"/>
      <protection/>
    </xf>
    <xf numFmtId="0" fontId="7" fillId="0" borderId="0" xfId="199" applyFont="1" applyFill="1" applyBorder="1" applyAlignment="1">
      <alignment horizontal="center" vertical="center"/>
      <protection/>
    </xf>
    <xf numFmtId="0" fontId="8" fillId="0" borderId="0" xfId="199" applyFont="1" applyFill="1" applyBorder="1" applyAlignment="1">
      <alignment vertical="center"/>
      <protection/>
    </xf>
    <xf numFmtId="49" fontId="7" fillId="0" borderId="0" xfId="199" applyNumberFormat="1" applyFont="1" applyFill="1" applyBorder="1" applyAlignment="1">
      <alignment horizontal="center" vertical="center" wrapText="1"/>
      <protection/>
    </xf>
    <xf numFmtId="0" fontId="7" fillId="0" borderId="0" xfId="199" applyFont="1" applyFill="1" applyBorder="1" applyAlignment="1">
      <alignment horizontal="left" vertical="center"/>
      <protection/>
    </xf>
    <xf numFmtId="2" fontId="8" fillId="0" borderId="0" xfId="199" applyNumberFormat="1" applyFont="1" applyFill="1" applyBorder="1" applyAlignment="1">
      <alignment horizontal="left" vertical="center"/>
      <protection/>
    </xf>
    <xf numFmtId="0" fontId="7" fillId="0" borderId="0" xfId="217" applyFont="1" applyFill="1" applyBorder="1" applyAlignment="1">
      <alignment vertical="center" wrapText="1"/>
      <protection/>
    </xf>
    <xf numFmtId="4" fontId="8" fillId="0" borderId="0" xfId="217" applyNumberFormat="1" applyFont="1" applyFill="1" applyBorder="1" applyAlignment="1">
      <alignment horizontal="right" vertical="center"/>
      <protection/>
    </xf>
    <xf numFmtId="4" fontId="8" fillId="0" borderId="0" xfId="217" applyNumberFormat="1" applyFont="1" applyFill="1" applyBorder="1" applyAlignment="1">
      <alignment horizontal="center" vertical="center"/>
      <protection/>
    </xf>
    <xf numFmtId="0" fontId="3" fillId="0" borderId="0" xfId="0" applyFont="1" applyFill="1" applyBorder="1" applyAlignment="1">
      <alignment horizontal="left"/>
    </xf>
    <xf numFmtId="0" fontId="8" fillId="0" borderId="12" xfId="0" applyNumberFormat="1" applyFont="1" applyFill="1" applyBorder="1" applyAlignment="1">
      <alignment horizontal="center" vertical="center" wrapText="1"/>
    </xf>
    <xf numFmtId="0" fontId="8" fillId="0" borderId="13" xfId="0" applyFont="1" applyFill="1" applyBorder="1" applyAlignment="1">
      <alignment horizontal="right" vertical="center" wrapText="1"/>
    </xf>
    <xf numFmtId="4" fontId="8" fillId="0" borderId="13" xfId="0" applyNumberFormat="1" applyFont="1" applyFill="1" applyBorder="1" applyAlignment="1">
      <alignment horizontal="center" vertical="center"/>
    </xf>
    <xf numFmtId="4" fontId="8" fillId="0" borderId="14" xfId="0" applyNumberFormat="1" applyFont="1" applyFill="1" applyBorder="1" applyAlignment="1">
      <alignment horizontal="center" vertical="center"/>
    </xf>
    <xf numFmtId="49" fontId="7" fillId="10" borderId="15" xfId="216" applyNumberFormat="1" applyFont="1" applyFill="1" applyBorder="1" applyAlignment="1">
      <alignment horizontal="center" vertical="center" wrapText="1"/>
      <protection/>
    </xf>
    <xf numFmtId="4" fontId="7" fillId="10" borderId="16" xfId="0" applyNumberFormat="1" applyFont="1" applyFill="1" applyBorder="1" applyAlignment="1">
      <alignment horizontal="center" vertical="center"/>
    </xf>
    <xf numFmtId="4" fontId="3" fillId="10" borderId="16" xfId="0" applyNumberFormat="1" applyFont="1" applyFill="1" applyBorder="1" applyAlignment="1">
      <alignment horizontal="center" vertical="center"/>
    </xf>
    <xf numFmtId="4" fontId="3" fillId="10" borderId="17" xfId="0" applyNumberFormat="1" applyFont="1" applyFill="1" applyBorder="1" applyAlignment="1">
      <alignment horizontal="center" vertical="center"/>
    </xf>
    <xf numFmtId="0" fontId="3" fillId="0" borderId="18" xfId="217" applyFont="1" applyFill="1" applyBorder="1" applyAlignment="1">
      <alignment vertical="center" wrapText="1"/>
      <protection/>
    </xf>
    <xf numFmtId="0" fontId="10" fillId="0" borderId="19" xfId="217" applyFont="1" applyBorder="1" applyAlignment="1">
      <alignment horizontal="right"/>
      <protection/>
    </xf>
    <xf numFmtId="10" fontId="3" fillId="0" borderId="19" xfId="217" applyNumberFormat="1" applyFont="1" applyFill="1" applyBorder="1" applyAlignment="1">
      <alignment horizontal="center" vertical="center"/>
      <protection/>
    </xf>
    <xf numFmtId="4" fontId="10" fillId="0" borderId="20" xfId="217" applyNumberFormat="1" applyFont="1" applyFill="1" applyBorder="1" applyAlignment="1">
      <alignment horizontal="center" vertical="center"/>
      <protection/>
    </xf>
    <xf numFmtId="4" fontId="3" fillId="0" borderId="19" xfId="217" applyNumberFormat="1" applyFont="1" applyFill="1" applyBorder="1" applyAlignment="1">
      <alignment horizontal="right" vertical="center"/>
      <protection/>
    </xf>
    <xf numFmtId="4" fontId="3" fillId="0" borderId="20" xfId="217" applyNumberFormat="1" applyFont="1" applyFill="1" applyBorder="1" applyAlignment="1">
      <alignment horizontal="center" vertical="center"/>
      <protection/>
    </xf>
    <xf numFmtId="0" fontId="3" fillId="0" borderId="21" xfId="217" applyFont="1" applyFill="1" applyBorder="1" applyAlignment="1">
      <alignment vertical="center" wrapText="1"/>
      <protection/>
    </xf>
    <xf numFmtId="4" fontId="10" fillId="0" borderId="22" xfId="217" applyNumberFormat="1" applyFont="1" applyFill="1" applyBorder="1" applyAlignment="1">
      <alignment horizontal="right" vertical="center"/>
      <protection/>
    </xf>
    <xf numFmtId="4" fontId="10" fillId="0" borderId="23" xfId="217" applyNumberFormat="1" applyFont="1" applyFill="1" applyBorder="1" applyAlignment="1">
      <alignment horizontal="center" vertical="center"/>
      <protection/>
    </xf>
    <xf numFmtId="0" fontId="36" fillId="0" borderId="0" xfId="0" applyFont="1" applyFill="1" applyBorder="1" applyAlignment="1">
      <alignment vertical="center" wrapText="1"/>
    </xf>
    <xf numFmtId="0" fontId="36" fillId="0" borderId="0" xfId="0" applyFont="1" applyFill="1" applyBorder="1" applyAlignment="1">
      <alignment vertical="center"/>
    </xf>
    <xf numFmtId="0" fontId="7" fillId="10" borderId="24" xfId="216" applyFont="1" applyFill="1" applyBorder="1" applyAlignment="1">
      <alignment vertical="center"/>
      <protection/>
    </xf>
    <xf numFmtId="4" fontId="3" fillId="0" borderId="25" xfId="0" applyNumberFormat="1" applyFont="1" applyFill="1" applyBorder="1" applyAlignment="1">
      <alignment horizontal="center" vertical="center"/>
    </xf>
    <xf numFmtId="49" fontId="3" fillId="0" borderId="24" xfId="216" applyNumberFormat="1" applyFont="1" applyFill="1" applyBorder="1" applyAlignment="1">
      <alignment horizontal="center" vertical="center" wrapText="1"/>
      <protection/>
    </xf>
    <xf numFmtId="0" fontId="4" fillId="10" borderId="0" xfId="216" applyFont="1" applyFill="1" applyBorder="1" applyAlignment="1">
      <alignment vertical="center"/>
      <protection/>
    </xf>
    <xf numFmtId="0" fontId="32" fillId="0" borderId="0" xfId="0" applyFont="1" applyFill="1" applyBorder="1" applyAlignment="1">
      <alignment horizontal="center" vertical="center"/>
    </xf>
    <xf numFmtId="0" fontId="4" fillId="10" borderId="0" xfId="216" applyFont="1" applyFill="1" applyBorder="1" applyAlignment="1">
      <alignment horizontal="center" vertical="center"/>
      <protection/>
    </xf>
    <xf numFmtId="0" fontId="32" fillId="0" borderId="0" xfId="0" applyFont="1" applyFill="1" applyBorder="1" applyAlignment="1">
      <alignment horizontal="center" vertical="center" wrapText="1"/>
    </xf>
    <xf numFmtId="0" fontId="58" fillId="0" borderId="24" xfId="217" applyFont="1" applyFill="1" applyBorder="1" applyAlignment="1">
      <alignment horizontal="center"/>
      <protection/>
    </xf>
    <xf numFmtId="2" fontId="58" fillId="0" borderId="25" xfId="217" applyNumberFormat="1" applyFont="1" applyFill="1" applyBorder="1" applyAlignment="1">
      <alignment horizontal="center"/>
      <protection/>
    </xf>
    <xf numFmtId="2" fontId="58" fillId="0" borderId="26" xfId="217" applyNumberFormat="1" applyFont="1" applyFill="1" applyBorder="1" applyAlignment="1">
      <alignment horizontal="center"/>
      <protection/>
    </xf>
    <xf numFmtId="2" fontId="58" fillId="0" borderId="24" xfId="217" applyNumberFormat="1" applyFont="1" applyFill="1" applyBorder="1" applyAlignment="1">
      <alignment horizontal="center"/>
      <protection/>
    </xf>
    <xf numFmtId="0" fontId="7" fillId="0" borderId="0" xfId="0" applyFont="1" applyFill="1" applyBorder="1" applyAlignment="1">
      <alignment horizontal="right"/>
    </xf>
    <xf numFmtId="0" fontId="58" fillId="0" borderId="0" xfId="199" applyFont="1" applyFill="1">
      <alignment/>
      <protection/>
    </xf>
    <xf numFmtId="0" fontId="59" fillId="0" borderId="0" xfId="199" applyFont="1" applyFill="1" applyBorder="1" applyAlignment="1">
      <alignment horizontal="center" vertical="center"/>
      <protection/>
    </xf>
    <xf numFmtId="49" fontId="59" fillId="0" borderId="0" xfId="199" applyNumberFormat="1" applyFont="1" applyFill="1" applyBorder="1" applyAlignment="1">
      <alignment horizontal="center" vertical="center"/>
      <protection/>
    </xf>
    <xf numFmtId="49" fontId="58" fillId="0" borderId="0" xfId="199" applyNumberFormat="1" applyFont="1" applyFill="1" applyBorder="1" applyAlignment="1">
      <alignment horizontal="center" vertical="center" wrapText="1"/>
      <protection/>
    </xf>
    <xf numFmtId="0" fontId="58" fillId="0" borderId="0" xfId="199" applyFont="1" applyFill="1" applyBorder="1" applyAlignment="1">
      <alignment horizontal="centerContinuous" vertical="center" wrapText="1"/>
      <protection/>
    </xf>
    <xf numFmtId="0" fontId="58" fillId="0" borderId="0" xfId="199" applyFont="1" applyFill="1" applyBorder="1" applyAlignment="1">
      <alignment horizontal="centerContinuous" vertical="center"/>
      <protection/>
    </xf>
    <xf numFmtId="0" fontId="58" fillId="0" borderId="0" xfId="199" applyFont="1" applyFill="1" applyBorder="1" applyAlignment="1">
      <alignment horizontal="center" vertical="center"/>
      <protection/>
    </xf>
    <xf numFmtId="0" fontId="60" fillId="0" borderId="0" xfId="199" applyFont="1" applyFill="1" applyBorder="1" applyAlignment="1">
      <alignment vertical="center"/>
      <protection/>
    </xf>
    <xf numFmtId="0" fontId="58" fillId="0" borderId="0" xfId="199" applyFont="1" applyFill="1" applyBorder="1" applyAlignment="1">
      <alignment vertical="center" wrapText="1"/>
      <protection/>
    </xf>
    <xf numFmtId="0" fontId="58" fillId="0" borderId="0" xfId="199" applyFont="1" applyFill="1" applyBorder="1" applyAlignment="1">
      <alignment horizontal="left" vertical="center"/>
      <protection/>
    </xf>
    <xf numFmtId="2" fontId="60" fillId="0" borderId="0" xfId="199" applyNumberFormat="1" applyFont="1" applyFill="1" applyBorder="1" applyAlignment="1">
      <alignment horizontal="left" vertical="center"/>
      <protection/>
    </xf>
    <xf numFmtId="0" fontId="60" fillId="0" borderId="0" xfId="199" applyFont="1" applyFill="1" applyBorder="1" applyAlignment="1">
      <alignment horizontal="centerContinuous" vertical="center"/>
      <protection/>
    </xf>
    <xf numFmtId="49" fontId="58" fillId="0" borderId="24" xfId="217" applyNumberFormat="1" applyFont="1" applyFill="1" applyBorder="1" applyAlignment="1">
      <alignment horizontal="center" vertical="top"/>
      <protection/>
    </xf>
    <xf numFmtId="49" fontId="58" fillId="0" borderId="0" xfId="199" applyNumberFormat="1" applyFont="1" applyFill="1">
      <alignment/>
      <protection/>
    </xf>
    <xf numFmtId="2" fontId="7" fillId="0" borderId="24" xfId="199" applyNumberFormat="1" applyFont="1" applyFill="1" applyBorder="1" applyAlignment="1">
      <alignment horizontal="center"/>
      <protection/>
    </xf>
    <xf numFmtId="0" fontId="7" fillId="0" borderId="27" xfId="199" applyFont="1" applyFill="1" applyBorder="1">
      <alignment/>
      <protection/>
    </xf>
    <xf numFmtId="0" fontId="7" fillId="0" borderId="11" xfId="199" applyFont="1" applyFill="1" applyBorder="1">
      <alignment/>
      <protection/>
    </xf>
    <xf numFmtId="2" fontId="7" fillId="0" borderId="28" xfId="199" applyNumberFormat="1" applyFont="1" applyFill="1" applyBorder="1" applyAlignment="1">
      <alignment horizontal="center"/>
      <protection/>
    </xf>
    <xf numFmtId="2" fontId="7" fillId="0" borderId="15" xfId="199" applyNumberFormat="1" applyFont="1" applyFill="1" applyBorder="1" applyAlignment="1">
      <alignment horizontal="center"/>
      <protection/>
    </xf>
    <xf numFmtId="2" fontId="7" fillId="0" borderId="16" xfId="199" applyNumberFormat="1" applyFont="1" applyFill="1" applyBorder="1" applyAlignment="1">
      <alignment horizontal="center"/>
      <protection/>
    </xf>
    <xf numFmtId="2" fontId="7" fillId="0" borderId="17" xfId="199" applyNumberFormat="1" applyFont="1" applyFill="1" applyBorder="1" applyAlignment="1">
      <alignment horizontal="center"/>
      <protection/>
    </xf>
    <xf numFmtId="49" fontId="7" fillId="0" borderId="0" xfId="199" applyNumberFormat="1" applyFont="1" applyFill="1">
      <alignment/>
      <protection/>
    </xf>
    <xf numFmtId="0" fontId="7" fillId="0" borderId="0" xfId="0" applyFont="1" applyFill="1" applyBorder="1" applyAlignment="1">
      <alignment/>
    </xf>
    <xf numFmtId="0" fontId="8" fillId="0" borderId="29" xfId="199" applyFont="1" applyFill="1" applyBorder="1" applyAlignment="1">
      <alignment horizontal="center" vertical="center" textRotation="90" wrapText="1"/>
      <protection/>
    </xf>
    <xf numFmtId="0" fontId="8" fillId="0" borderId="30" xfId="199" applyFont="1" applyFill="1" applyBorder="1" applyAlignment="1">
      <alignment horizontal="center" vertical="center" textRotation="90" wrapText="1"/>
      <protection/>
    </xf>
    <xf numFmtId="0" fontId="8" fillId="0" borderId="31" xfId="199" applyFont="1" applyFill="1" applyBorder="1" applyAlignment="1">
      <alignment horizontal="center" vertical="center" textRotation="90" wrapText="1"/>
      <protection/>
    </xf>
    <xf numFmtId="0" fontId="8" fillId="0" borderId="32" xfId="199" applyFont="1" applyFill="1" applyBorder="1" applyAlignment="1">
      <alignment horizontal="center" vertical="center" textRotation="90" wrapText="1"/>
      <protection/>
    </xf>
    <xf numFmtId="49" fontId="7" fillId="0" borderId="26" xfId="217" applyNumberFormat="1" applyFont="1" applyFill="1" applyBorder="1" applyAlignment="1">
      <alignment horizontal="center" vertical="top"/>
      <protection/>
    </xf>
    <xf numFmtId="0" fontId="7" fillId="0" borderId="24" xfId="217" applyFont="1" applyFill="1" applyBorder="1" applyAlignment="1">
      <alignment horizontal="center" vertical="top"/>
      <protection/>
    </xf>
    <xf numFmtId="0" fontId="7" fillId="0" borderId="24" xfId="217" applyFont="1" applyFill="1" applyBorder="1" applyAlignment="1">
      <alignment horizontal="center"/>
      <protection/>
    </xf>
    <xf numFmtId="2" fontId="7" fillId="0" borderId="25" xfId="217" applyNumberFormat="1" applyFont="1" applyFill="1" applyBorder="1" applyAlignment="1">
      <alignment horizontal="center"/>
      <protection/>
    </xf>
    <xf numFmtId="2" fontId="7" fillId="0" borderId="26" xfId="217" applyNumberFormat="1" applyFont="1" applyFill="1" applyBorder="1" applyAlignment="1">
      <alignment horizontal="center"/>
      <protection/>
    </xf>
    <xf numFmtId="2" fontId="7" fillId="0" borderId="24" xfId="217" applyNumberFormat="1" applyFont="1" applyFill="1" applyBorder="1" applyAlignment="1">
      <alignment horizontal="center"/>
      <protection/>
    </xf>
    <xf numFmtId="2" fontId="7" fillId="0" borderId="33" xfId="201" applyNumberFormat="1" applyFont="1" applyFill="1" applyBorder="1" applyAlignment="1">
      <alignment horizontal="center"/>
      <protection/>
    </xf>
    <xf numFmtId="0" fontId="8" fillId="29" borderId="24" xfId="0" applyFont="1" applyFill="1" applyBorder="1" applyAlignment="1" applyProtection="1">
      <alignment horizontal="center" vertical="center" wrapText="1"/>
      <protection/>
    </xf>
    <xf numFmtId="2" fontId="7" fillId="0" borderId="33" xfId="217" applyNumberFormat="1" applyFont="1" applyFill="1" applyBorder="1" applyAlignment="1">
      <alignment horizontal="center"/>
      <protection/>
    </xf>
    <xf numFmtId="2" fontId="7" fillId="0" borderId="34" xfId="217" applyNumberFormat="1" applyFont="1" applyFill="1" applyBorder="1" applyAlignment="1">
      <alignment horizontal="center"/>
      <protection/>
    </xf>
    <xf numFmtId="49" fontId="7" fillId="0" borderId="24" xfId="217" applyNumberFormat="1" applyFont="1" applyFill="1" applyBorder="1" applyAlignment="1">
      <alignment horizontal="center" vertical="top"/>
      <protection/>
    </xf>
    <xf numFmtId="0" fontId="7" fillId="0" borderId="0" xfId="199" applyFont="1" applyFill="1" applyAlignment="1">
      <alignment vertical="center"/>
      <protection/>
    </xf>
    <xf numFmtId="2" fontId="7" fillId="0" borderId="24" xfId="200" applyNumberFormat="1" applyFont="1" applyFill="1" applyBorder="1" applyAlignment="1">
      <alignment horizontal="center"/>
      <protection/>
    </xf>
    <xf numFmtId="2" fontId="7" fillId="30" borderId="24" xfId="0" applyNumberFormat="1" applyFont="1" applyFill="1" applyBorder="1" applyAlignment="1">
      <alignment horizontal="center"/>
    </xf>
    <xf numFmtId="2" fontId="7" fillId="0" borderId="26" xfId="199" applyNumberFormat="1" applyFont="1" applyFill="1" applyBorder="1" applyAlignment="1">
      <alignment horizontal="center"/>
      <protection/>
    </xf>
    <xf numFmtId="2" fontId="7" fillId="0" borderId="35" xfId="199" applyNumberFormat="1" applyFont="1" applyFill="1" applyBorder="1" applyAlignment="1">
      <alignment horizontal="center"/>
      <protection/>
    </xf>
    <xf numFmtId="0" fontId="7" fillId="0" borderId="12" xfId="199" applyFont="1" applyFill="1" applyBorder="1">
      <alignment/>
      <protection/>
    </xf>
    <xf numFmtId="0" fontId="7" fillId="0" borderId="13" xfId="199" applyFont="1" applyFill="1" applyBorder="1">
      <alignment/>
      <protection/>
    </xf>
    <xf numFmtId="2" fontId="7" fillId="0" borderId="14" xfId="199" applyNumberFormat="1" applyFont="1" applyFill="1" applyBorder="1" applyAlignment="1">
      <alignment horizontal="center"/>
      <protection/>
    </xf>
    <xf numFmtId="49" fontId="58" fillId="30" borderId="26" xfId="217" applyNumberFormat="1" applyFont="1" applyFill="1" applyBorder="1" applyAlignment="1">
      <alignment horizontal="center" vertical="top"/>
      <protection/>
    </xf>
    <xf numFmtId="0" fontId="3" fillId="0" borderId="33" xfId="216" applyFont="1" applyFill="1" applyBorder="1" applyAlignment="1">
      <alignment horizontal="left" vertical="center" wrapText="1"/>
      <protection/>
    </xf>
    <xf numFmtId="0" fontId="5" fillId="0" borderId="0" xfId="199" applyFont="1" applyFill="1" applyBorder="1" applyAlignment="1">
      <alignment horizontal="center" vertical="center"/>
      <protection/>
    </xf>
    <xf numFmtId="49" fontId="7" fillId="30" borderId="26" xfId="0" applyNumberFormat="1" applyFont="1" applyFill="1" applyBorder="1" applyAlignment="1">
      <alignment horizontal="center" vertical="top"/>
    </xf>
    <xf numFmtId="49" fontId="7" fillId="30" borderId="24" xfId="0" applyNumberFormat="1" applyFont="1" applyFill="1" applyBorder="1" applyAlignment="1">
      <alignment horizontal="center" vertical="top"/>
    </xf>
    <xf numFmtId="0" fontId="7" fillId="30" borderId="24" xfId="0" applyFont="1" applyFill="1" applyBorder="1" applyAlignment="1">
      <alignment horizontal="center"/>
    </xf>
    <xf numFmtId="2" fontId="7" fillId="30" borderId="33" xfId="0" applyNumberFormat="1" applyFont="1" applyFill="1" applyBorder="1" applyAlignment="1">
      <alignment horizontal="center"/>
    </xf>
    <xf numFmtId="2" fontId="7" fillId="30" borderId="26" xfId="0" applyNumberFormat="1" applyFont="1" applyFill="1" applyBorder="1" applyAlignment="1">
      <alignment horizontal="center"/>
    </xf>
    <xf numFmtId="2" fontId="7" fillId="30" borderId="25" xfId="0" applyNumberFormat="1" applyFont="1" applyFill="1" applyBorder="1" applyAlignment="1">
      <alignment horizontal="center"/>
    </xf>
    <xf numFmtId="2" fontId="7" fillId="30" borderId="34" xfId="0" applyNumberFormat="1" applyFont="1" applyFill="1" applyBorder="1" applyAlignment="1">
      <alignment horizontal="center"/>
    </xf>
    <xf numFmtId="0" fontId="7" fillId="30" borderId="24" xfId="0" applyFont="1" applyFill="1" applyBorder="1" applyAlignment="1">
      <alignment vertical="justify"/>
    </xf>
    <xf numFmtId="0" fontId="7" fillId="30" borderId="24" xfId="0" applyNumberFormat="1" applyFont="1" applyFill="1" applyBorder="1" applyAlignment="1">
      <alignment vertical="justify"/>
    </xf>
    <xf numFmtId="0" fontId="7" fillId="30" borderId="24" xfId="0" applyNumberFormat="1" applyFont="1" applyFill="1" applyBorder="1" applyAlignment="1">
      <alignment horizontal="center"/>
    </xf>
    <xf numFmtId="0" fontId="7" fillId="30" borderId="24" xfId="0" applyNumberFormat="1" applyFont="1" applyFill="1" applyBorder="1" applyAlignment="1">
      <alignment horizontal="left" vertical="center" indent="2"/>
    </xf>
    <xf numFmtId="2" fontId="7" fillId="30" borderId="33" xfId="201" applyNumberFormat="1" applyFont="1" applyFill="1" applyBorder="1" applyAlignment="1">
      <alignment horizontal="center"/>
      <protection/>
    </xf>
    <xf numFmtId="2" fontId="7" fillId="30" borderId="36" xfId="199" applyNumberFormat="1" applyFont="1" applyFill="1" applyBorder="1" applyAlignment="1">
      <alignment horizontal="center"/>
      <protection/>
    </xf>
    <xf numFmtId="2" fontId="7" fillId="30" borderId="13" xfId="199" applyNumberFormat="1" applyFont="1" applyFill="1" applyBorder="1" applyAlignment="1">
      <alignment horizontal="center"/>
      <protection/>
    </xf>
    <xf numFmtId="2" fontId="7" fillId="30" borderId="14" xfId="199" applyNumberFormat="1" applyFont="1" applyFill="1" applyBorder="1" applyAlignment="1">
      <alignment horizontal="center"/>
      <protection/>
    </xf>
    <xf numFmtId="0" fontId="7" fillId="30" borderId="37" xfId="199" applyFont="1" applyFill="1" applyBorder="1">
      <alignment/>
      <protection/>
    </xf>
    <xf numFmtId="0" fontId="7" fillId="30" borderId="11" xfId="199" applyFont="1" applyFill="1" applyBorder="1">
      <alignment/>
      <protection/>
    </xf>
    <xf numFmtId="2" fontId="7" fillId="30" borderId="28" xfId="199" applyNumberFormat="1" applyFont="1" applyFill="1" applyBorder="1" applyAlignment="1">
      <alignment horizontal="center"/>
      <protection/>
    </xf>
    <xf numFmtId="2" fontId="7" fillId="30" borderId="38" xfId="199" applyNumberFormat="1" applyFont="1" applyFill="1" applyBorder="1" applyAlignment="1">
      <alignment horizontal="center"/>
      <protection/>
    </xf>
    <xf numFmtId="2" fontId="7" fillId="30" borderId="16" xfId="199" applyNumberFormat="1" applyFont="1" applyFill="1" applyBorder="1" applyAlignment="1">
      <alignment horizontal="center"/>
      <protection/>
    </xf>
    <xf numFmtId="2" fontId="7" fillId="30" borderId="17" xfId="199" applyNumberFormat="1" applyFont="1" applyFill="1" applyBorder="1" applyAlignment="1">
      <alignment horizontal="center"/>
      <protection/>
    </xf>
    <xf numFmtId="2" fontId="7" fillId="0" borderId="11" xfId="199" applyNumberFormat="1" applyFont="1" applyFill="1" applyBorder="1">
      <alignment/>
      <protection/>
    </xf>
    <xf numFmtId="0" fontId="10" fillId="0" borderId="0" xfId="0" applyFont="1" applyFill="1" applyBorder="1" applyAlignment="1">
      <alignment vertical="center"/>
    </xf>
    <xf numFmtId="0" fontId="7" fillId="10" borderId="16" xfId="216" applyFont="1" applyFill="1" applyBorder="1" applyAlignment="1">
      <alignment horizontal="left" vertical="center" wrapText="1"/>
      <protection/>
    </xf>
    <xf numFmtId="0" fontId="1" fillId="0" borderId="0" xfId="209">
      <alignment/>
      <protection/>
    </xf>
    <xf numFmtId="0" fontId="0" fillId="0" borderId="0" xfId="209" applyFont="1" applyAlignment="1" applyProtection="1">
      <alignment horizontal="left" vertical="center"/>
      <protection/>
    </xf>
    <xf numFmtId="0" fontId="0" fillId="0" borderId="0" xfId="196" applyFont="1" applyAlignment="1" applyProtection="1">
      <alignment horizontal="justify" vertical="center" wrapText="1"/>
      <protection/>
    </xf>
    <xf numFmtId="0" fontId="0" fillId="0" borderId="0" xfId="196" applyFont="1" applyFill="1" applyAlignment="1" applyProtection="1">
      <alignment horizontal="justify" vertical="center" wrapText="1"/>
      <protection/>
    </xf>
    <xf numFmtId="0" fontId="38" fillId="0" borderId="0" xfId="196" applyFont="1" applyAlignment="1" applyProtection="1">
      <alignment horizontal="justify" vertical="center" wrapText="1"/>
      <protection/>
    </xf>
    <xf numFmtId="37" fontId="52" fillId="0" borderId="0" xfId="202" applyNumberFormat="1" applyFont="1" applyFill="1" applyAlignment="1">
      <alignment horizontal="center" vertical="center" wrapText="1"/>
      <protection/>
    </xf>
    <xf numFmtId="0" fontId="3" fillId="0" borderId="0" xfId="199" applyFont="1" applyFill="1" applyBorder="1" applyAlignment="1">
      <alignment horizontal="centerContinuous" vertical="center" wrapText="1"/>
      <protection/>
    </xf>
    <xf numFmtId="0" fontId="3" fillId="0" borderId="0" xfId="199" applyFont="1" applyFill="1" applyBorder="1" applyAlignment="1">
      <alignment horizontal="centerContinuous" vertical="center"/>
      <protection/>
    </xf>
    <xf numFmtId="0" fontId="3" fillId="0" borderId="0" xfId="199" applyFont="1" applyFill="1" applyBorder="1" applyAlignment="1">
      <alignment vertical="center" wrapText="1"/>
      <protection/>
    </xf>
    <xf numFmtId="0" fontId="3" fillId="0" borderId="0" xfId="199" applyFont="1" applyFill="1" applyBorder="1" applyAlignment="1">
      <alignment horizontal="center" vertical="center"/>
      <protection/>
    </xf>
    <xf numFmtId="49" fontId="36" fillId="0" borderId="0" xfId="199" applyNumberFormat="1" applyFont="1" applyFill="1" applyBorder="1" applyAlignment="1">
      <alignment horizontal="center" vertical="center" wrapText="1"/>
      <protection/>
    </xf>
    <xf numFmtId="0" fontId="5" fillId="0" borderId="0" xfId="0" applyFont="1" applyFill="1" applyBorder="1" applyAlignment="1">
      <alignment vertical="center"/>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xf>
    <xf numFmtId="2" fontId="5" fillId="0" borderId="0" xfId="0" applyNumberFormat="1" applyFont="1" applyFill="1" applyBorder="1" applyAlignment="1">
      <alignment horizontal="center" vertical="center"/>
    </xf>
    <xf numFmtId="0" fontId="4" fillId="0" borderId="0" xfId="0" applyFont="1" applyFill="1" applyBorder="1" applyAlignment="1">
      <alignment horizontal="right" vertical="center" wrapText="1"/>
    </xf>
    <xf numFmtId="2"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170" fontId="7" fillId="30" borderId="33" xfId="197" applyNumberFormat="1" applyFont="1" applyFill="1" applyBorder="1" applyAlignment="1">
      <alignment horizontal="center"/>
      <protection/>
    </xf>
    <xf numFmtId="2" fontId="7" fillId="30" borderId="24" xfId="200" applyNumberFormat="1" applyFont="1" applyFill="1" applyBorder="1" applyAlignment="1">
      <alignment horizontal="center"/>
      <protection/>
    </xf>
    <xf numFmtId="2" fontId="7" fillId="30" borderId="24" xfId="217" applyNumberFormat="1" applyFont="1" applyFill="1" applyBorder="1" applyAlignment="1">
      <alignment horizontal="center"/>
      <protection/>
    </xf>
    <xf numFmtId="170" fontId="7" fillId="30" borderId="33" xfId="201" applyNumberFormat="1" applyFont="1" applyFill="1" applyBorder="1" applyAlignment="1">
      <alignment horizontal="center"/>
      <protection/>
    </xf>
    <xf numFmtId="49" fontId="7" fillId="30" borderId="24" xfId="0" applyNumberFormat="1" applyFont="1" applyFill="1" applyBorder="1" applyAlignment="1">
      <alignment horizontal="center" vertical="top" wrapText="1"/>
    </xf>
    <xf numFmtId="0" fontId="7" fillId="0" borderId="26" xfId="200" applyFont="1" applyFill="1" applyBorder="1" applyAlignment="1">
      <alignment horizontal="center"/>
      <protection/>
    </xf>
    <xf numFmtId="2" fontId="7" fillId="0" borderId="39" xfId="217" applyNumberFormat="1" applyFont="1" applyFill="1" applyBorder="1" applyAlignment="1">
      <alignment horizontal="center"/>
      <protection/>
    </xf>
    <xf numFmtId="2" fontId="7" fillId="0" borderId="40" xfId="217" applyNumberFormat="1" applyFont="1" applyFill="1" applyBorder="1" applyAlignment="1">
      <alignment horizontal="center"/>
      <protection/>
    </xf>
    <xf numFmtId="2" fontId="7" fillId="0" borderId="35" xfId="217" applyNumberFormat="1" applyFont="1" applyFill="1" applyBorder="1" applyAlignment="1">
      <alignment horizontal="center"/>
      <protection/>
    </xf>
    <xf numFmtId="0" fontId="7" fillId="0" borderId="24" xfId="217" applyNumberFormat="1" applyFont="1" applyFill="1" applyBorder="1" applyAlignment="1">
      <alignment wrapText="1"/>
      <protection/>
    </xf>
    <xf numFmtId="0" fontId="7" fillId="30" borderId="24" xfId="0" applyNumberFormat="1" applyFont="1" applyFill="1" applyBorder="1" applyAlignment="1">
      <alignment horizontal="right"/>
    </xf>
    <xf numFmtId="0" fontId="7" fillId="30" borderId="24" xfId="0" applyNumberFormat="1" applyFont="1" applyFill="1" applyBorder="1" applyAlignment="1">
      <alignment horizontal="right" wrapText="1"/>
    </xf>
    <xf numFmtId="49" fontId="7" fillId="30" borderId="41" xfId="217" applyNumberFormat="1" applyFont="1" applyFill="1" applyBorder="1" applyAlignment="1">
      <alignment horizontal="center" vertical="top"/>
      <protection/>
    </xf>
    <xf numFmtId="49" fontId="7" fillId="30" borderId="42" xfId="217" applyNumberFormat="1" applyFont="1" applyFill="1" applyBorder="1" applyAlignment="1">
      <alignment horizontal="center" vertical="top"/>
      <protection/>
    </xf>
    <xf numFmtId="0" fontId="7" fillId="30" borderId="42" xfId="217" applyFont="1" applyFill="1" applyBorder="1" applyAlignment="1">
      <alignment horizontal="center"/>
      <protection/>
    </xf>
    <xf numFmtId="2" fontId="7" fillId="30" borderId="43" xfId="201" applyNumberFormat="1" applyFont="1" applyFill="1" applyBorder="1" applyAlignment="1">
      <alignment horizontal="center"/>
      <protection/>
    </xf>
    <xf numFmtId="2" fontId="7" fillId="30" borderId="41" xfId="217" applyNumberFormat="1" applyFont="1" applyFill="1" applyBorder="1" applyAlignment="1">
      <alignment horizontal="center"/>
      <protection/>
    </xf>
    <xf numFmtId="0" fontId="7" fillId="30" borderId="42" xfId="217" applyFont="1" applyFill="1" applyBorder="1">
      <alignment/>
      <protection/>
    </xf>
    <xf numFmtId="2" fontId="7" fillId="30" borderId="42" xfId="217" applyNumberFormat="1" applyFont="1" applyFill="1" applyBorder="1" applyAlignment="1">
      <alignment horizontal="center"/>
      <protection/>
    </xf>
    <xf numFmtId="2" fontId="7" fillId="30" borderId="44" xfId="217" applyNumberFormat="1" applyFont="1" applyFill="1" applyBorder="1" applyAlignment="1">
      <alignment horizontal="center"/>
      <protection/>
    </xf>
    <xf numFmtId="2" fontId="7" fillId="30" borderId="45" xfId="217" applyNumberFormat="1" applyFont="1" applyFill="1" applyBorder="1" applyAlignment="1">
      <alignment horizontal="center"/>
      <protection/>
    </xf>
    <xf numFmtId="0" fontId="7" fillId="30" borderId="44" xfId="217" applyFont="1" applyFill="1" applyBorder="1">
      <alignment/>
      <protection/>
    </xf>
    <xf numFmtId="0" fontId="7" fillId="0" borderId="24" xfId="217" applyNumberFormat="1" applyFont="1" applyFill="1" applyBorder="1" applyAlignment="1">
      <alignment horizontal="center"/>
      <protection/>
    </xf>
    <xf numFmtId="2" fontId="7" fillId="0" borderId="33" xfId="197" applyNumberFormat="1" applyFont="1" applyFill="1" applyBorder="1" applyAlignment="1">
      <alignment horizontal="center"/>
      <protection/>
    </xf>
    <xf numFmtId="0" fontId="7" fillId="0" borderId="24" xfId="217" applyFont="1" applyFill="1" applyBorder="1" applyAlignment="1">
      <alignment horizontal="left" vertical="justify"/>
      <protection/>
    </xf>
    <xf numFmtId="0" fontId="7" fillId="0" borderId="30" xfId="217" applyFont="1" applyFill="1" applyBorder="1" applyAlignment="1">
      <alignment horizontal="left" indent="2"/>
      <protection/>
    </xf>
    <xf numFmtId="0" fontId="7" fillId="30" borderId="26" xfId="0" applyFont="1" applyFill="1" applyBorder="1" applyAlignment="1">
      <alignment horizontal="center" vertical="top"/>
    </xf>
    <xf numFmtId="0" fontId="7" fillId="30" borderId="24" xfId="0" applyFont="1" applyFill="1" applyBorder="1" applyAlignment="1">
      <alignment/>
    </xf>
    <xf numFmtId="2" fontId="7" fillId="30" borderId="33" xfId="197" applyNumberFormat="1" applyFont="1" applyFill="1" applyBorder="1" applyAlignment="1">
      <alignment horizontal="center"/>
      <protection/>
    </xf>
    <xf numFmtId="0" fontId="7" fillId="30" borderId="24" xfId="0" applyFont="1" applyFill="1" applyBorder="1" applyAlignment="1">
      <alignment horizontal="left" vertical="justify" indent="2"/>
    </xf>
    <xf numFmtId="0" fontId="7" fillId="30" borderId="24" xfId="0" applyFont="1" applyFill="1" applyBorder="1" applyAlignment="1">
      <alignment wrapText="1"/>
    </xf>
    <xf numFmtId="0" fontId="7" fillId="30" borderId="24" xfId="0" applyNumberFormat="1" applyFont="1" applyFill="1" applyBorder="1" applyAlignment="1">
      <alignment horizontal="left" indent="2"/>
    </xf>
    <xf numFmtId="0" fontId="7" fillId="30" borderId="24" xfId="0" applyFont="1" applyFill="1" applyBorder="1" applyAlignment="1">
      <alignment horizontal="center" wrapText="1"/>
    </xf>
    <xf numFmtId="0" fontId="8" fillId="31" borderId="42" xfId="217" applyFont="1" applyFill="1" applyBorder="1" applyAlignment="1">
      <alignment horizontal="center"/>
      <protection/>
    </xf>
    <xf numFmtId="0" fontId="8" fillId="31" borderId="24" xfId="217" applyFont="1" applyFill="1" applyBorder="1" applyAlignment="1">
      <alignment horizontal="center"/>
      <protection/>
    </xf>
    <xf numFmtId="0" fontId="61" fillId="30" borderId="26" xfId="0" applyFont="1" applyFill="1" applyBorder="1" applyAlignment="1">
      <alignment horizontal="center" vertical="top"/>
    </xf>
    <xf numFmtId="49" fontId="61" fillId="30" borderId="24" xfId="0" applyNumberFormat="1" applyFont="1" applyFill="1" applyBorder="1" applyAlignment="1">
      <alignment horizontal="center" vertical="top"/>
    </xf>
    <xf numFmtId="0" fontId="7" fillId="0" borderId="24" xfId="0" applyNumberFormat="1" applyFont="1" applyFill="1" applyBorder="1" applyAlignment="1">
      <alignment horizontal="right"/>
    </xf>
    <xf numFmtId="0" fontId="7" fillId="30" borderId="24" xfId="0" applyNumberFormat="1" applyFont="1" applyFill="1" applyBorder="1" applyAlignment="1">
      <alignment horizontal="left" wrapText="1" indent="2"/>
    </xf>
    <xf numFmtId="0" fontId="8" fillId="0" borderId="46" xfId="199" applyFont="1" applyFill="1" applyBorder="1" applyAlignment="1">
      <alignment horizontal="center" vertical="center" textRotation="90" wrapText="1"/>
      <protection/>
    </xf>
    <xf numFmtId="2" fontId="58" fillId="0" borderId="33" xfId="217" applyNumberFormat="1" applyFont="1" applyFill="1" applyBorder="1" applyAlignment="1">
      <alignment horizontal="center"/>
      <protection/>
    </xf>
    <xf numFmtId="0" fontId="12" fillId="0" borderId="0" xfId="0" applyFont="1" applyFill="1" applyBorder="1" applyAlignment="1">
      <alignment horizontal="center" vertical="center"/>
    </xf>
    <xf numFmtId="0" fontId="10" fillId="0" borderId="4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7" fillId="0" borderId="0" xfId="0" applyFont="1" applyFill="1" applyAlignment="1">
      <alignment horizontal="right"/>
    </xf>
    <xf numFmtId="0" fontId="8" fillId="0" borderId="44" xfId="198" applyNumberFormat="1" applyFont="1" applyFill="1" applyBorder="1" applyAlignment="1">
      <alignment horizontal="center" vertical="center" wrapText="1"/>
      <protection/>
    </xf>
    <xf numFmtId="0" fontId="8" fillId="0" borderId="25" xfId="198" applyNumberFormat="1" applyFont="1" applyFill="1" applyBorder="1" applyAlignment="1">
      <alignment horizontal="center" vertical="center" wrapText="1"/>
      <protection/>
    </xf>
    <xf numFmtId="0" fontId="8" fillId="0" borderId="31" xfId="198" applyNumberFormat="1" applyFont="1" applyFill="1" applyBorder="1" applyAlignment="1">
      <alignment horizontal="center" vertical="center" wrapText="1"/>
      <protection/>
    </xf>
    <xf numFmtId="0" fontId="12" fillId="0" borderId="0" xfId="0" applyFont="1" applyFill="1" applyBorder="1" applyAlignment="1">
      <alignment horizontal="center" vertical="justify"/>
    </xf>
    <xf numFmtId="0" fontId="8" fillId="0" borderId="0" xfId="0" applyFont="1" applyFill="1" applyAlignment="1">
      <alignment horizontal="right"/>
    </xf>
    <xf numFmtId="0" fontId="8" fillId="0" borderId="42" xfId="198" applyNumberFormat="1" applyFont="1" applyFill="1" applyBorder="1" applyAlignment="1">
      <alignment horizontal="center" vertical="center" wrapText="1"/>
      <protection/>
    </xf>
    <xf numFmtId="0" fontId="8" fillId="0" borderId="24" xfId="198" applyNumberFormat="1" applyFont="1" applyFill="1" applyBorder="1" applyAlignment="1">
      <alignment horizontal="center" vertical="center" wrapText="1"/>
      <protection/>
    </xf>
    <xf numFmtId="0" fontId="8" fillId="0" borderId="30" xfId="198" applyNumberFormat="1" applyFont="1" applyFill="1" applyBorder="1" applyAlignment="1">
      <alignment horizontal="center" vertical="center" wrapText="1"/>
      <protection/>
    </xf>
    <xf numFmtId="0" fontId="8" fillId="0" borderId="4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7" fillId="0" borderId="0" xfId="0" applyFont="1" applyFill="1" applyBorder="1" applyAlignment="1">
      <alignment horizontal="right"/>
    </xf>
    <xf numFmtId="0" fontId="5" fillId="0" borderId="0" xfId="199" applyFont="1" applyFill="1" applyBorder="1" applyAlignment="1">
      <alignment horizontal="center" vertical="center"/>
      <protection/>
    </xf>
    <xf numFmtId="0" fontId="4" fillId="0" borderId="0" xfId="199" applyFont="1" applyFill="1" applyBorder="1" applyAlignment="1">
      <alignment horizontal="right" vertical="center"/>
      <protection/>
    </xf>
    <xf numFmtId="2" fontId="5" fillId="0" borderId="0" xfId="199" applyNumberFormat="1" applyFont="1" applyFill="1" applyBorder="1" applyAlignment="1">
      <alignment horizontal="left" vertical="center"/>
      <protection/>
    </xf>
    <xf numFmtId="0" fontId="8" fillId="0" borderId="41" xfId="199" applyFont="1" applyFill="1" applyBorder="1" applyAlignment="1">
      <alignment horizontal="center" vertical="center" textRotation="90" wrapText="1"/>
      <protection/>
    </xf>
    <xf numFmtId="0" fontId="8" fillId="0" borderId="29" xfId="199" applyFont="1" applyFill="1" applyBorder="1" applyAlignment="1">
      <alignment horizontal="center" vertical="center" textRotation="90" wrapText="1"/>
      <protection/>
    </xf>
    <xf numFmtId="49" fontId="8" fillId="0" borderId="42" xfId="199" applyNumberFormat="1" applyFont="1" applyFill="1" applyBorder="1" applyAlignment="1">
      <alignment horizontal="center" vertical="center" textRotation="90" wrapText="1"/>
      <protection/>
    </xf>
    <xf numFmtId="49" fontId="8" fillId="0" borderId="30" xfId="199" applyNumberFormat="1" applyFont="1" applyFill="1" applyBorder="1" applyAlignment="1">
      <alignment horizontal="center" vertical="center" textRotation="90" wrapText="1"/>
      <protection/>
    </xf>
    <xf numFmtId="0" fontId="8" fillId="0" borderId="42" xfId="199" applyFont="1" applyFill="1" applyBorder="1" applyAlignment="1">
      <alignment horizontal="center" vertical="center" wrapText="1"/>
      <protection/>
    </xf>
    <xf numFmtId="0" fontId="8" fillId="0" borderId="30" xfId="199" applyFont="1" applyFill="1" applyBorder="1" applyAlignment="1">
      <alignment horizontal="center" vertical="center" wrapText="1"/>
      <protection/>
    </xf>
    <xf numFmtId="0" fontId="8" fillId="0" borderId="42" xfId="199" applyFont="1" applyFill="1" applyBorder="1" applyAlignment="1">
      <alignment horizontal="center" vertical="center" textRotation="90"/>
      <protection/>
    </xf>
    <xf numFmtId="0" fontId="8" fillId="0" borderId="30" xfId="199" applyFont="1" applyFill="1" applyBorder="1" applyAlignment="1">
      <alignment horizontal="center" vertical="center" textRotation="90"/>
      <protection/>
    </xf>
    <xf numFmtId="0" fontId="8" fillId="0" borderId="43" xfId="199" applyFont="1" applyFill="1" applyBorder="1" applyAlignment="1">
      <alignment horizontal="center" vertical="center" textRotation="90"/>
      <protection/>
    </xf>
    <xf numFmtId="0" fontId="37" fillId="0" borderId="46" xfId="199" applyFont="1" applyFill="1" applyBorder="1" applyAlignment="1">
      <alignment textRotation="90"/>
      <protection/>
    </xf>
    <xf numFmtId="0" fontId="8" fillId="0" borderId="41" xfId="199" applyFont="1" applyFill="1" applyBorder="1" applyAlignment="1">
      <alignment horizontal="center" vertical="center"/>
      <protection/>
    </xf>
    <xf numFmtId="0" fontId="8" fillId="0" borderId="42" xfId="199" applyFont="1" applyFill="1" applyBorder="1" applyAlignment="1">
      <alignment horizontal="center" vertical="center"/>
      <protection/>
    </xf>
    <xf numFmtId="0" fontId="8" fillId="0" borderId="44" xfId="199" applyFont="1" applyFill="1" applyBorder="1" applyAlignment="1">
      <alignment horizontal="center" vertical="center"/>
      <protection/>
    </xf>
    <xf numFmtId="0" fontId="7" fillId="30" borderId="12" xfId="199" applyFont="1" applyFill="1" applyBorder="1" applyAlignment="1">
      <alignment horizontal="right"/>
      <protection/>
    </xf>
    <xf numFmtId="0" fontId="7" fillId="30" borderId="13" xfId="199" applyFont="1" applyFill="1" applyBorder="1" applyAlignment="1">
      <alignment horizontal="right"/>
      <protection/>
    </xf>
    <xf numFmtId="0" fontId="7" fillId="30" borderId="14" xfId="199" applyFont="1" applyFill="1" applyBorder="1" applyAlignment="1">
      <alignment horizontal="right"/>
      <protection/>
    </xf>
    <xf numFmtId="0" fontId="7" fillId="30" borderId="27" xfId="199" applyFont="1" applyFill="1" applyBorder="1" applyAlignment="1">
      <alignment horizontal="right"/>
      <protection/>
    </xf>
    <xf numFmtId="0" fontId="7" fillId="30" borderId="11" xfId="199" applyFont="1" applyFill="1" applyBorder="1" applyAlignment="1">
      <alignment horizontal="right"/>
      <protection/>
    </xf>
    <xf numFmtId="0" fontId="7" fillId="30" borderId="28" xfId="199" applyFont="1" applyFill="1" applyBorder="1" applyAlignment="1">
      <alignment horizontal="right"/>
      <protection/>
    </xf>
    <xf numFmtId="0" fontId="7" fillId="30" borderId="15" xfId="199" applyFont="1" applyFill="1" applyBorder="1" applyAlignment="1">
      <alignment horizontal="right"/>
      <protection/>
    </xf>
    <xf numFmtId="0" fontId="7" fillId="30" borderId="16" xfId="199" applyFont="1" applyFill="1" applyBorder="1" applyAlignment="1">
      <alignment horizontal="right"/>
      <protection/>
    </xf>
    <xf numFmtId="0" fontId="7" fillId="30" borderId="17" xfId="199" applyFont="1" applyFill="1" applyBorder="1" applyAlignment="1">
      <alignment horizontal="right"/>
      <protection/>
    </xf>
    <xf numFmtId="0" fontId="8" fillId="0" borderId="45" xfId="199" applyFont="1" applyFill="1" applyBorder="1" applyAlignment="1">
      <alignment horizontal="center" vertical="center"/>
      <protection/>
    </xf>
    <xf numFmtId="0" fontId="7" fillId="0" borderId="53" xfId="199" applyFont="1" applyFill="1" applyBorder="1" applyAlignment="1">
      <alignment horizontal="right"/>
      <protection/>
    </xf>
    <xf numFmtId="0" fontId="7" fillId="0" borderId="54" xfId="199" applyFont="1" applyFill="1" applyBorder="1" applyAlignment="1">
      <alignment horizontal="right"/>
      <protection/>
    </xf>
    <xf numFmtId="0" fontId="7" fillId="0" borderId="55" xfId="199" applyFont="1" applyFill="1" applyBorder="1" applyAlignment="1">
      <alignment horizontal="right"/>
      <protection/>
    </xf>
    <xf numFmtId="0" fontId="7" fillId="0" borderId="24" xfId="199" applyFont="1" applyFill="1" applyBorder="1" applyAlignment="1">
      <alignment horizontal="right"/>
      <protection/>
    </xf>
    <xf numFmtId="0" fontId="7" fillId="0" borderId="56" xfId="199" applyFont="1" applyFill="1" applyBorder="1" applyAlignment="1">
      <alignment horizontal="right"/>
      <protection/>
    </xf>
    <xf numFmtId="0" fontId="7" fillId="0" borderId="57" xfId="199" applyFont="1" applyFill="1" applyBorder="1" applyAlignment="1">
      <alignment horizontal="right"/>
      <protection/>
    </xf>
    <xf numFmtId="0" fontId="7" fillId="0" borderId="58" xfId="199" applyFont="1" applyFill="1" applyBorder="1" applyAlignment="1">
      <alignment horizontal="right"/>
      <protection/>
    </xf>
    <xf numFmtId="0" fontId="8" fillId="0" borderId="43" xfId="199" applyFont="1" applyFill="1" applyBorder="1" applyAlignment="1">
      <alignment horizontal="center" vertical="center"/>
      <protection/>
    </xf>
    <xf numFmtId="0" fontId="7" fillId="0" borderId="40" xfId="199" applyFont="1" applyFill="1" applyBorder="1" applyAlignment="1">
      <alignment horizontal="right"/>
      <protection/>
    </xf>
    <xf numFmtId="0" fontId="7" fillId="0" borderId="33" xfId="199" applyFont="1" applyFill="1" applyBorder="1" applyAlignment="1">
      <alignment horizontal="right"/>
      <protection/>
    </xf>
    <xf numFmtId="0" fontId="59" fillId="0" borderId="0" xfId="199" applyFont="1" applyFill="1" applyAlignment="1">
      <alignment horizontal="center" wrapText="1"/>
      <protection/>
    </xf>
  </cellXfs>
  <cellStyles count="220">
    <cellStyle name="Normal" xfId="0"/>
    <cellStyle name="1. izcēlums" xfId="15"/>
    <cellStyle name="2. izcēlums 2" xfId="16"/>
    <cellStyle name="20% - Accent1" xfId="17"/>
    <cellStyle name="20% - Accent1 2" xfId="18"/>
    <cellStyle name="20% - Accent1 2 2" xfId="19"/>
    <cellStyle name="20% - Accent2" xfId="20"/>
    <cellStyle name="20% - Accent2 2" xfId="21"/>
    <cellStyle name="20% - Accent2 2 2" xfId="22"/>
    <cellStyle name="20% - Accent3" xfId="23"/>
    <cellStyle name="20% - Accent3 2" xfId="24"/>
    <cellStyle name="20% - Accent3 2 2" xfId="25"/>
    <cellStyle name="20% - Accent4" xfId="26"/>
    <cellStyle name="20% - Accent4 2" xfId="27"/>
    <cellStyle name="20% - Accent4 2 2" xfId="28"/>
    <cellStyle name="20% - Accent5" xfId="29"/>
    <cellStyle name="20% - Accent5 2" xfId="30"/>
    <cellStyle name="20% - Accent5 2 2" xfId="31"/>
    <cellStyle name="20% - Accent6" xfId="32"/>
    <cellStyle name="20% - Accent6 2" xfId="33"/>
    <cellStyle name="20% - Accent6 2 2" xfId="34"/>
    <cellStyle name="20% no 1. izcēluma 2" xfId="35"/>
    <cellStyle name="20% no 1. izcēluma" xfId="36"/>
    <cellStyle name="20% no 1. izcēluma 2" xfId="37"/>
    <cellStyle name="20% no 1. izcēluma 2 2" xfId="38"/>
    <cellStyle name="20% no 2. izcēluma 2" xfId="39"/>
    <cellStyle name="20% no 2. izcēluma" xfId="40"/>
    <cellStyle name="20% no 2. izcēluma 2" xfId="41"/>
    <cellStyle name="20% no 2. izcēluma 2 2" xfId="42"/>
    <cellStyle name="20% no 3. izcēluma 2" xfId="43"/>
    <cellStyle name="20% no 3. izcēluma" xfId="44"/>
    <cellStyle name="20% no 3. izcēluma 2" xfId="45"/>
    <cellStyle name="20% no 3. izcēluma 2 2" xfId="46"/>
    <cellStyle name="20% no 4. izcēluma 2" xfId="47"/>
    <cellStyle name="20% no 4. izcēluma" xfId="48"/>
    <cellStyle name="20% no 4. izcēluma 2" xfId="49"/>
    <cellStyle name="20% no 4. izcēluma 2 2" xfId="50"/>
    <cellStyle name="20% no 5. izcēluma 2" xfId="51"/>
    <cellStyle name="20% no 5. izcēluma" xfId="52"/>
    <cellStyle name="20% no 5. izcēluma 2" xfId="53"/>
    <cellStyle name="20% no 5. izcēluma 2 2" xfId="54"/>
    <cellStyle name="20% no 6. izcēluma 2" xfId="55"/>
    <cellStyle name="20% no 6. izcēluma" xfId="56"/>
    <cellStyle name="20% no 6. izcēluma 2" xfId="57"/>
    <cellStyle name="20% no 6. izcēluma 2 2" xfId="58"/>
    <cellStyle name="3. izcēlums  2" xfId="59"/>
    <cellStyle name="4. izcēlums 2" xfId="60"/>
    <cellStyle name="40% - Accent1" xfId="61"/>
    <cellStyle name="40% - Accent1 2" xfId="62"/>
    <cellStyle name="40% - Accent1 2 2" xfId="63"/>
    <cellStyle name="40% - Accent2" xfId="64"/>
    <cellStyle name="40% - Accent2 2" xfId="65"/>
    <cellStyle name="40% - Accent2 2 2" xfId="66"/>
    <cellStyle name="40% - Accent3" xfId="67"/>
    <cellStyle name="40% - Accent3 2" xfId="68"/>
    <cellStyle name="40% - Accent3 2 2" xfId="69"/>
    <cellStyle name="40% - Accent4" xfId="70"/>
    <cellStyle name="40% - Accent4 2" xfId="71"/>
    <cellStyle name="40% - Accent4 2 2" xfId="72"/>
    <cellStyle name="40% - Accent5" xfId="73"/>
    <cellStyle name="40% - Accent5 2" xfId="74"/>
    <cellStyle name="40% - Accent5 2 2" xfId="75"/>
    <cellStyle name="40% - Accent6" xfId="76"/>
    <cellStyle name="40% - Accent6 2" xfId="77"/>
    <cellStyle name="40% - Accent6 2 2" xfId="78"/>
    <cellStyle name="40% no 1. izcēluma 2" xfId="79"/>
    <cellStyle name="40% no 1. izcēluma" xfId="80"/>
    <cellStyle name="40% no 1. izcēluma 2" xfId="81"/>
    <cellStyle name="40% no 1. izcēluma 2 2" xfId="82"/>
    <cellStyle name="40% no 2. izcēluma 2" xfId="83"/>
    <cellStyle name="40% no 2. izcēluma" xfId="84"/>
    <cellStyle name="40% no 2. izcēluma 2" xfId="85"/>
    <cellStyle name="40% no 2. izcēluma 2 2" xfId="86"/>
    <cellStyle name="40% no 3. izcēluma 2" xfId="87"/>
    <cellStyle name="40% no 3. izcēluma" xfId="88"/>
    <cellStyle name="40% no 3. izcēluma 2" xfId="89"/>
    <cellStyle name="40% no 3. izcēluma 2 2" xfId="90"/>
    <cellStyle name="40% no 4. izcēluma 2" xfId="91"/>
    <cellStyle name="40% no 4. izcēluma" xfId="92"/>
    <cellStyle name="40% no 4. izcēluma 2" xfId="93"/>
    <cellStyle name="40% no 4. izcēluma 2 2" xfId="94"/>
    <cellStyle name="40% no 5. izcēluma 2" xfId="95"/>
    <cellStyle name="40% no 5. izcēluma" xfId="96"/>
    <cellStyle name="40% no 5. izcēluma 2" xfId="97"/>
    <cellStyle name="40% no 5. izcēluma 2 2" xfId="98"/>
    <cellStyle name="40% no 6. izcēluma 2" xfId="99"/>
    <cellStyle name="40% no 6. izcēluma" xfId="100"/>
    <cellStyle name="40% no 6. izcēluma 2" xfId="101"/>
    <cellStyle name="40% no 6. izcēluma 2 2" xfId="102"/>
    <cellStyle name="5. izcēlums 2" xfId="103"/>
    <cellStyle name="6. izcēlums 2" xfId="104"/>
    <cellStyle name="60% - Accent1" xfId="105"/>
    <cellStyle name="60% - Accent2" xfId="106"/>
    <cellStyle name="60% - Accent3" xfId="107"/>
    <cellStyle name="60% - Accent4" xfId="108"/>
    <cellStyle name="60% - Accent5" xfId="109"/>
    <cellStyle name="60% - Accent6" xfId="110"/>
    <cellStyle name="60% no 1. izcēluma" xfId="111"/>
    <cellStyle name="60% no 2. izcēluma" xfId="112"/>
    <cellStyle name="60% no 3. izcēluma" xfId="113"/>
    <cellStyle name="60% no 4. izcēluma" xfId="114"/>
    <cellStyle name="60% no 5. izcēluma" xfId="115"/>
    <cellStyle name="60% no 6. izcēluma" xfId="116"/>
    <cellStyle name="Äåķåęķūé [0]_laroux" xfId="117"/>
    <cellStyle name="Äåķåęķūé_laroux" xfId="118"/>
    <cellStyle name="Accent1" xfId="119"/>
    <cellStyle name="Accent2" xfId="120"/>
    <cellStyle name="Accent3" xfId="121"/>
    <cellStyle name="Accent4" xfId="122"/>
    <cellStyle name="Accent5" xfId="123"/>
    <cellStyle name="Accent6" xfId="124"/>
    <cellStyle name="Aprēķināšana 2" xfId="125"/>
    <cellStyle name="Bad" xfId="126"/>
    <cellStyle name="Brīdinājuma teksts 2" xfId="127"/>
    <cellStyle name="Calculation" xfId="128"/>
    <cellStyle name="Check Cell" xfId="129"/>
    <cellStyle name="Comma" xfId="130"/>
    <cellStyle name="Comma [0]" xfId="131"/>
    <cellStyle name="Comma 2" xfId="132"/>
    <cellStyle name="Comma 2 2" xfId="133"/>
    <cellStyle name="Comma 2 3" xfId="134"/>
    <cellStyle name="Comma 2 3 2" xfId="135"/>
    <cellStyle name="Comma 3" xfId="136"/>
    <cellStyle name="Comma 4" xfId="137"/>
    <cellStyle name="Comma 4 2" xfId="138"/>
    <cellStyle name="Comma 5" xfId="139"/>
    <cellStyle name="Currency" xfId="140"/>
    <cellStyle name="Currency [0]" xfId="141"/>
    <cellStyle name="Date" xfId="142"/>
    <cellStyle name="Dezimal [0]_Compiling Utility Macros" xfId="143"/>
    <cellStyle name="Dezimal_Compiling Utility Macros" xfId="144"/>
    <cellStyle name="Divider" xfId="145"/>
    <cellStyle name="Excel Built-in Normal" xfId="146"/>
    <cellStyle name="Explanatory Text" xfId="147"/>
    <cellStyle name="Fixed" xfId="148"/>
    <cellStyle name="Good" xfId="149"/>
    <cellStyle name="Heading 1" xfId="150"/>
    <cellStyle name="Heading 2" xfId="151"/>
    <cellStyle name="Heading 3" xfId="152"/>
    <cellStyle name="Heading 4" xfId="153"/>
    <cellStyle name="Heading1" xfId="154"/>
    <cellStyle name="Heading2" xfId="155"/>
    <cellStyle name="Headline I" xfId="156"/>
    <cellStyle name="Headline II" xfId="157"/>
    <cellStyle name="Headline III" xfId="158"/>
    <cellStyle name="Ievade 2" xfId="159"/>
    <cellStyle name="Input" xfId="160"/>
    <cellStyle name="Izvade 2" xfId="161"/>
    <cellStyle name="Īįū÷ķūé_laroux" xfId="162"/>
    <cellStyle name="Komats 2" xfId="163"/>
    <cellStyle name="Kopsumma 2" xfId="164"/>
    <cellStyle name="Linked Cell" xfId="165"/>
    <cellStyle name="Neitrāls 2" xfId="166"/>
    <cellStyle name="Neutral" xfId="167"/>
    <cellStyle name="Normaali_light-98_gun" xfId="168"/>
    <cellStyle name="Normal 10" xfId="169"/>
    <cellStyle name="Normal 10 2" xfId="170"/>
    <cellStyle name="Normal 11" xfId="171"/>
    <cellStyle name="Normal 14 10" xfId="172"/>
    <cellStyle name="Normal 15" xfId="173"/>
    <cellStyle name="Normal 2" xfId="174"/>
    <cellStyle name="Normal 2 2" xfId="175"/>
    <cellStyle name="Normal 2 2 2" xfId="176"/>
    <cellStyle name="Normal 2 2_Kuldiga_Bernudarzs_01.01" xfId="177"/>
    <cellStyle name="Normal 2 3" xfId="178"/>
    <cellStyle name="Normal 2 4" xfId="179"/>
    <cellStyle name="Normal 2 5" xfId="180"/>
    <cellStyle name="Normal 2_Jelgavas_slimnica_Patalogija_20.05.2010._DA1" xfId="181"/>
    <cellStyle name="Normal 3" xfId="182"/>
    <cellStyle name="Normal 34" xfId="183"/>
    <cellStyle name="Normal 34 2" xfId="184"/>
    <cellStyle name="Normal 35" xfId="185"/>
    <cellStyle name="Normal 35 2" xfId="186"/>
    <cellStyle name="Normal 4" xfId="187"/>
    <cellStyle name="Normal 4 2" xfId="188"/>
    <cellStyle name="Normal 4 2 2" xfId="189"/>
    <cellStyle name="Normal 45" xfId="190"/>
    <cellStyle name="Normal 5" xfId="191"/>
    <cellStyle name="Normal 6" xfId="192"/>
    <cellStyle name="Normal 7" xfId="193"/>
    <cellStyle name="Normal 8" xfId="194"/>
    <cellStyle name="Normal 9" xfId="195"/>
    <cellStyle name="Normal_1 gimnazija_18_09_2007_ar_formulam" xfId="196"/>
    <cellStyle name="Normal_CMD Lapmežciema TN foajē" xfId="197"/>
    <cellStyle name="Normal_tāme engures saieta nams JF" xfId="198"/>
    <cellStyle name="Normal_tāme roja DABASZINĪBAS JF" xfId="199"/>
    <cellStyle name="Normal_tāme TĒRVETE (jaunā forma)" xfId="200"/>
    <cellStyle name="Normal_Upesgrīva toča" xfId="201"/>
    <cellStyle name="Normal_Vienibas prospekts 43" xfId="202"/>
    <cellStyle name="Nosaukums 2" xfId="203"/>
    <cellStyle name="Note" xfId="204"/>
    <cellStyle name="Note 2" xfId="205"/>
    <cellStyle name="Note 2 2" xfId="206"/>
    <cellStyle name="Output" xfId="207"/>
    <cellStyle name="Parastais_Kopija no LNB MEP 17_07_2007_LV" xfId="208"/>
    <cellStyle name="Parasts 2" xfId="209"/>
    <cellStyle name="Percent" xfId="210"/>
    <cellStyle name="Percent 2" xfId="211"/>
    <cellStyle name="Percent 3" xfId="212"/>
    <cellStyle name="Position" xfId="213"/>
    <cellStyle name="Saistītā šūna" xfId="214"/>
    <cellStyle name="Standard_Anpassen der Amortisation" xfId="215"/>
    <cellStyle name="Stils 1" xfId="216"/>
    <cellStyle name="Style 1" xfId="217"/>
    <cellStyle name="Style 2" xfId="218"/>
    <cellStyle name="Title" xfId="219"/>
    <cellStyle name="Total" xfId="220"/>
    <cellStyle name="Unit" xfId="221"/>
    <cellStyle name="Währung [0]_Compiling Utility Macros" xfId="222"/>
    <cellStyle name="Währung_Compiling Utility Macros" xfId="223"/>
    <cellStyle name="Warning Text" xfId="224"/>
    <cellStyle name="Гиперссылка 2" xfId="225"/>
    <cellStyle name="Нейтральный 2" xfId="226"/>
    <cellStyle name="Нейтральный 3" xfId="227"/>
    <cellStyle name="Обычный 2" xfId="228"/>
    <cellStyle name="Обычный 3" xfId="229"/>
    <cellStyle name="Обычный_33. OZOLNIEKU NOVADA DOME_OZO SKOLA_TELPU, GAITENU, KAPNU TELPU REMONTS_TAME_VADIMS_2011_02_25_melnraksts" xfId="230"/>
    <cellStyle name="Процентный_Tame BS AUE" xfId="231"/>
    <cellStyle name="Стиль 1" xfId="232"/>
    <cellStyle name="Финансовый_Tame BS AUE" xfId="2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C000"/>
  </sheetPr>
  <dimension ref="B1:B16"/>
  <sheetViews>
    <sheetView zoomScalePageLayoutView="0" workbookViewId="0" topLeftCell="A1">
      <selection activeCell="B12" sqref="B12"/>
    </sheetView>
  </sheetViews>
  <sheetFormatPr defaultColWidth="9.140625" defaultRowHeight="12.75"/>
  <cols>
    <col min="1" max="1" width="10.8515625" style="0" customWidth="1"/>
    <col min="2" max="2" width="91.00390625" style="0" customWidth="1"/>
  </cols>
  <sheetData>
    <row r="1" ht="14.25">
      <c r="B1" s="160" t="s">
        <v>63</v>
      </c>
    </row>
    <row r="3" ht="12.75">
      <c r="B3" s="156" t="s">
        <v>60</v>
      </c>
    </row>
    <row r="4" ht="12.75">
      <c r="B4" s="156" t="s">
        <v>61</v>
      </c>
    </row>
    <row r="5" ht="12.75">
      <c r="B5" s="157"/>
    </row>
    <row r="6" ht="12.75">
      <c r="B6" s="157"/>
    </row>
    <row r="7" ht="76.5" customHeight="1">
      <c r="B7" s="157" t="s">
        <v>132</v>
      </c>
    </row>
    <row r="8" ht="25.5" customHeight="1">
      <c r="B8" s="157" t="s">
        <v>62</v>
      </c>
    </row>
    <row r="9" ht="15" customHeight="1">
      <c r="B9" s="155"/>
    </row>
    <row r="10" ht="12.75">
      <c r="B10" s="159" t="s">
        <v>131</v>
      </c>
    </row>
    <row r="11" ht="38.25" customHeight="1">
      <c r="B11" s="157"/>
    </row>
    <row r="12" ht="25.5" customHeight="1">
      <c r="B12" s="157"/>
    </row>
    <row r="13" ht="38.25" customHeight="1">
      <c r="B13" s="157"/>
    </row>
    <row r="14" ht="25.5" customHeight="1"/>
    <row r="16" ht="12.75">
      <c r="B16" s="158"/>
    </row>
  </sheetData>
  <sheetProtection/>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H26"/>
  <sheetViews>
    <sheetView zoomScale="115" zoomScaleNormal="115" zoomScalePageLayoutView="0" workbookViewId="0" topLeftCell="A1">
      <selection activeCell="B32" sqref="B32"/>
    </sheetView>
  </sheetViews>
  <sheetFormatPr defaultColWidth="9.140625" defaultRowHeight="12.75"/>
  <cols>
    <col min="1" max="1" width="8.140625" style="21" customWidth="1"/>
    <col min="2" max="2" width="53.28125" style="26" customWidth="1"/>
    <col min="3" max="3" width="12.28125" style="26" customWidth="1"/>
    <col min="4" max="4" width="16.140625" style="27" customWidth="1"/>
    <col min="5" max="5" width="10.140625" style="15" bestFit="1" customWidth="1"/>
    <col min="6" max="6" width="9.57421875" style="15" bestFit="1" customWidth="1"/>
    <col min="7" max="16384" width="9.140625" style="15" customWidth="1"/>
  </cols>
  <sheetData>
    <row r="1" spans="1:4" ht="12.75">
      <c r="A1" s="3"/>
      <c r="B1" s="28"/>
      <c r="C1" s="28"/>
      <c r="D1" s="29" t="s">
        <v>18</v>
      </c>
    </row>
    <row r="2" spans="1:4" ht="12.75">
      <c r="A2" s="30"/>
      <c r="B2" s="31"/>
      <c r="C2" s="31"/>
      <c r="D2" s="32" t="s">
        <v>12</v>
      </c>
    </row>
    <row r="3" spans="1:4" ht="12.75">
      <c r="A3" s="30"/>
      <c r="B3" s="31"/>
      <c r="C3" s="31"/>
      <c r="D3" s="32"/>
    </row>
    <row r="4" spans="1:4" ht="12.75">
      <c r="A4" s="30"/>
      <c r="B4" s="31"/>
      <c r="C4" s="31"/>
      <c r="D4" s="32"/>
    </row>
    <row r="5" spans="1:4" ht="15">
      <c r="A5" s="30"/>
      <c r="B5" s="32" t="s">
        <v>13</v>
      </c>
      <c r="C5" s="31"/>
      <c r="D5" s="8"/>
    </row>
    <row r="6" spans="1:4" ht="12.75">
      <c r="A6" s="30"/>
      <c r="B6" s="31"/>
      <c r="C6" s="31"/>
      <c r="D6" s="32"/>
    </row>
    <row r="7" spans="1:8" s="5" customFormat="1" ht="25.5" customHeight="1">
      <c r="A7" s="6"/>
      <c r="B7" s="6"/>
      <c r="C7" s="6"/>
      <c r="D7" s="6"/>
      <c r="E7" s="7"/>
      <c r="F7" s="7"/>
      <c r="G7" s="7"/>
      <c r="H7" s="7"/>
    </row>
    <row r="8" spans="1:4" s="5" customFormat="1" ht="18" customHeight="1">
      <c r="A8" s="8"/>
      <c r="B8" s="9"/>
      <c r="C8" s="9"/>
      <c r="D8" s="4"/>
    </row>
    <row r="9" spans="1:4" s="5" customFormat="1" ht="15">
      <c r="A9" s="217" t="s">
        <v>24</v>
      </c>
      <c r="B9" s="217"/>
      <c r="C9" s="217"/>
      <c r="D9" s="217"/>
    </row>
    <row r="10" spans="1:4" s="5" customFormat="1" ht="18" customHeight="1">
      <c r="A10" s="74"/>
      <c r="B10" s="75" t="s">
        <v>67</v>
      </c>
      <c r="C10" s="73"/>
      <c r="D10" s="74"/>
    </row>
    <row r="11" spans="1:4" s="5" customFormat="1" ht="18">
      <c r="A11" s="10"/>
      <c r="B11" s="76"/>
      <c r="C11" s="76"/>
      <c r="D11" s="74"/>
    </row>
    <row r="12" spans="1:6" s="33" customFormat="1" ht="15">
      <c r="A12" s="37" t="s">
        <v>65</v>
      </c>
      <c r="B12" s="165"/>
      <c r="C12" s="161"/>
      <c r="D12" s="162"/>
      <c r="E12" s="162"/>
      <c r="F12" s="162"/>
    </row>
    <row r="13" spans="1:6" s="69" customFormat="1" ht="14.25">
      <c r="A13" s="40" t="s">
        <v>66</v>
      </c>
      <c r="B13" s="165"/>
      <c r="C13" s="163"/>
      <c r="D13" s="164"/>
      <c r="E13" s="162"/>
      <c r="F13" s="162"/>
    </row>
    <row r="14" spans="1:6" s="5" customFormat="1" ht="18" customHeight="1">
      <c r="A14" s="40" t="s">
        <v>64</v>
      </c>
      <c r="B14" s="165"/>
      <c r="C14" s="163"/>
      <c r="D14" s="164"/>
      <c r="E14" s="162"/>
      <c r="F14" s="162"/>
    </row>
    <row r="15" spans="1:4" s="5" customFormat="1" ht="18" customHeight="1" thickBot="1">
      <c r="A15" s="40"/>
      <c r="B15" s="68"/>
      <c r="C15" s="68"/>
      <c r="D15" s="42"/>
    </row>
    <row r="16" spans="1:4" ht="12.75" customHeight="1">
      <c r="A16" s="218" t="s">
        <v>19</v>
      </c>
      <c r="B16" s="221" t="s">
        <v>20</v>
      </c>
      <c r="C16" s="221" t="s">
        <v>14</v>
      </c>
      <c r="D16" s="224" t="s">
        <v>43</v>
      </c>
    </row>
    <row r="17" spans="1:4" s="16" customFormat="1" ht="12.75" customHeight="1">
      <c r="A17" s="219"/>
      <c r="B17" s="222"/>
      <c r="C17" s="222"/>
      <c r="D17" s="225"/>
    </row>
    <row r="18" spans="1:4" s="16" customFormat="1" ht="11.25" customHeight="1">
      <c r="A18" s="220"/>
      <c r="B18" s="223"/>
      <c r="C18" s="223"/>
      <c r="D18" s="226"/>
    </row>
    <row r="19" spans="1:4" s="17" customFormat="1" ht="26.25" customHeight="1">
      <c r="A19" s="72" t="s">
        <v>3</v>
      </c>
      <c r="B19" s="129" t="s">
        <v>68</v>
      </c>
      <c r="C19" s="70"/>
      <c r="D19" s="71"/>
    </row>
    <row r="20" spans="1:6" ht="12.75">
      <c r="A20" s="59"/>
      <c r="B20" s="60" t="s">
        <v>23</v>
      </c>
      <c r="C20" s="61"/>
      <c r="D20" s="62"/>
      <c r="F20" s="35"/>
    </row>
    <row r="21" spans="1:4" ht="12.75" customHeight="1">
      <c r="A21" s="59"/>
      <c r="B21" s="63" t="s">
        <v>44</v>
      </c>
      <c r="C21" s="61">
        <v>0.21</v>
      </c>
      <c r="D21" s="64"/>
    </row>
    <row r="22" spans="1:4" ht="14.25" customHeight="1" thickBot="1">
      <c r="A22" s="65"/>
      <c r="B22" s="66" t="s">
        <v>45</v>
      </c>
      <c r="C22" s="66"/>
      <c r="D22" s="67"/>
    </row>
    <row r="23" spans="1:4" ht="16.5" customHeight="1">
      <c r="A23" s="47"/>
      <c r="B23" s="48"/>
      <c r="C23" s="48"/>
      <c r="D23" s="49"/>
    </row>
    <row r="24" spans="1:4" ht="16.5" customHeight="1">
      <c r="A24" s="47"/>
      <c r="B24" s="48"/>
      <c r="C24" s="48"/>
      <c r="D24" s="49"/>
    </row>
    <row r="25" spans="1:3" ht="12.75">
      <c r="A25" s="24" t="s">
        <v>119</v>
      </c>
      <c r="B25" s="22"/>
      <c r="C25" s="23"/>
    </row>
    <row r="26" spans="2:3" ht="12.75">
      <c r="B26" s="25"/>
      <c r="C26" s="15"/>
    </row>
  </sheetData>
  <sheetProtection/>
  <mergeCells count="5">
    <mergeCell ref="A9:D9"/>
    <mergeCell ref="A16:A18"/>
    <mergeCell ref="B16:B18"/>
    <mergeCell ref="C16:C18"/>
    <mergeCell ref="D16:D18"/>
  </mergeCells>
  <printOptions/>
  <pageMargins left="0.7874015748031497" right="0.3937007874015748" top="0.7874015748031497" bottom="0.3937007874015748" header="0.5118110236220472" footer="0.5118110236220472"/>
  <pageSetup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H37"/>
  <sheetViews>
    <sheetView zoomScale="115" zoomScaleNormal="115" zoomScalePageLayoutView="0" workbookViewId="0" topLeftCell="A4">
      <selection activeCell="G13" sqref="G13"/>
    </sheetView>
  </sheetViews>
  <sheetFormatPr defaultColWidth="9.140625" defaultRowHeight="12.75"/>
  <cols>
    <col min="1" max="1" width="7.7109375" style="21" customWidth="1"/>
    <col min="2" max="2" width="27.8515625" style="26" customWidth="1"/>
    <col min="3" max="3" width="11.421875" style="27" customWidth="1"/>
    <col min="4" max="6" width="10.00390625" style="15" customWidth="1"/>
    <col min="7" max="7" width="11.7109375" style="15" customWidth="1"/>
    <col min="8" max="16384" width="9.140625" style="15" customWidth="1"/>
  </cols>
  <sheetData>
    <row r="1" spans="1:7" s="5" customFormat="1" ht="25.5" customHeight="1">
      <c r="A1" s="6"/>
      <c r="B1" s="6"/>
      <c r="C1" s="6"/>
      <c r="D1" s="7"/>
      <c r="E1" s="7"/>
      <c r="F1" s="7"/>
      <c r="G1" s="7"/>
    </row>
    <row r="2" spans="1:3" s="5" customFormat="1" ht="18" customHeight="1">
      <c r="A2" s="8"/>
      <c r="B2" s="9"/>
      <c r="C2" s="4"/>
    </row>
    <row r="3" spans="1:7" s="5" customFormat="1" ht="33" customHeight="1">
      <c r="A3" s="231" t="s">
        <v>48</v>
      </c>
      <c r="B3" s="231"/>
      <c r="C3" s="231"/>
      <c r="D3" s="231"/>
      <c r="E3" s="231"/>
      <c r="F3" s="231"/>
      <c r="G3" s="231"/>
    </row>
    <row r="4" spans="1:3" s="5" customFormat="1" ht="18">
      <c r="A4" s="10"/>
      <c r="B4" s="11"/>
      <c r="C4" s="12"/>
    </row>
    <row r="5" spans="1:7" s="5" customFormat="1" ht="15">
      <c r="A5" s="37" t="s">
        <v>65</v>
      </c>
      <c r="B5" s="165"/>
      <c r="C5" s="38"/>
      <c r="D5" s="39"/>
      <c r="E5" s="39"/>
      <c r="F5" s="39"/>
      <c r="G5" s="40"/>
    </row>
    <row r="6" spans="1:7" s="5" customFormat="1" ht="15">
      <c r="A6" s="40" t="s">
        <v>66</v>
      </c>
      <c r="B6" s="165"/>
      <c r="C6" s="40"/>
      <c r="D6" s="42"/>
      <c r="E6" s="39"/>
      <c r="F6" s="39"/>
      <c r="G6" s="34"/>
    </row>
    <row r="7" spans="1:6" s="5" customFormat="1" ht="15">
      <c r="A7" s="40" t="s">
        <v>64</v>
      </c>
      <c r="B7" s="165"/>
      <c r="C7" s="68"/>
      <c r="D7" s="42"/>
      <c r="E7" s="42"/>
      <c r="F7" s="42"/>
    </row>
    <row r="8" spans="1:5" s="5" customFormat="1" ht="15">
      <c r="A8" s="166"/>
      <c r="B8" s="167"/>
      <c r="C8" s="168"/>
      <c r="D8" s="169"/>
      <c r="E8" s="69"/>
    </row>
    <row r="9" spans="1:5" s="5" customFormat="1" ht="15">
      <c r="A9" s="170" t="s">
        <v>4</v>
      </c>
      <c r="B9" s="167"/>
      <c r="C9" s="168"/>
      <c r="D9" s="169"/>
      <c r="E9" s="69"/>
    </row>
    <row r="10" spans="1:5" s="5" customFormat="1" ht="15">
      <c r="A10" s="170"/>
      <c r="B10" s="167"/>
      <c r="C10" s="168"/>
      <c r="D10" s="169"/>
      <c r="E10" s="69"/>
    </row>
    <row r="11" spans="1:5" s="5" customFormat="1" ht="15">
      <c r="A11" s="171"/>
      <c r="B11" s="4" t="s">
        <v>37</v>
      </c>
      <c r="C11" s="172"/>
      <c r="D11" s="69"/>
      <c r="E11" s="69"/>
    </row>
    <row r="12" spans="1:5" s="5" customFormat="1" ht="15">
      <c r="A12" s="170"/>
      <c r="B12" s="173" t="s">
        <v>17</v>
      </c>
      <c r="C12" s="174"/>
      <c r="D12" s="69"/>
      <c r="E12" s="69"/>
    </row>
    <row r="13" spans="1:5" s="5" customFormat="1" ht="15">
      <c r="A13" s="170"/>
      <c r="B13" s="168"/>
      <c r="C13" s="169"/>
      <c r="D13" s="69"/>
      <c r="E13" s="69"/>
    </row>
    <row r="14" spans="1:5" s="5" customFormat="1" ht="15">
      <c r="A14" s="170"/>
      <c r="B14" s="175" t="s">
        <v>123</v>
      </c>
      <c r="C14" s="169"/>
      <c r="D14" s="69"/>
      <c r="E14" s="69"/>
    </row>
    <row r="15" spans="1:3" s="5" customFormat="1" ht="15.75" thickBot="1">
      <c r="A15" s="13"/>
      <c r="B15" s="1"/>
      <c r="C15" s="2"/>
    </row>
    <row r="16" spans="1:7" ht="12.75" customHeight="1">
      <c r="A16" s="236" t="s">
        <v>15</v>
      </c>
      <c r="B16" s="239" t="s">
        <v>16</v>
      </c>
      <c r="C16" s="239" t="s">
        <v>33</v>
      </c>
      <c r="D16" s="233" t="s">
        <v>34</v>
      </c>
      <c r="E16" s="233" t="s">
        <v>35</v>
      </c>
      <c r="F16" s="233" t="s">
        <v>36</v>
      </c>
      <c r="G16" s="228" t="s">
        <v>11</v>
      </c>
    </row>
    <row r="17" spans="1:7" s="16" customFormat="1" ht="12.75" customHeight="1">
      <c r="A17" s="237"/>
      <c r="B17" s="240"/>
      <c r="C17" s="240"/>
      <c r="D17" s="234"/>
      <c r="E17" s="234"/>
      <c r="F17" s="234"/>
      <c r="G17" s="229"/>
    </row>
    <row r="18" spans="1:7" s="16" customFormat="1" ht="24" customHeight="1" thickBot="1">
      <c r="A18" s="238"/>
      <c r="B18" s="241"/>
      <c r="C18" s="241"/>
      <c r="D18" s="235"/>
      <c r="E18" s="235"/>
      <c r="F18" s="235"/>
      <c r="G18" s="230"/>
    </row>
    <row r="19" spans="1:7" s="16" customFormat="1" ht="24" customHeight="1" thickBot="1">
      <c r="A19" s="55">
        <v>1</v>
      </c>
      <c r="B19" s="154" t="s">
        <v>58</v>
      </c>
      <c r="C19" s="56"/>
      <c r="D19" s="57"/>
      <c r="E19" s="57"/>
      <c r="F19" s="57"/>
      <c r="G19" s="58"/>
    </row>
    <row r="20" spans="1:7" s="153" customFormat="1" ht="27" customHeight="1" thickBot="1">
      <c r="A20" s="55" t="s">
        <v>27</v>
      </c>
      <c r="B20" s="154" t="s">
        <v>69</v>
      </c>
      <c r="C20" s="56"/>
      <c r="D20" s="57"/>
      <c r="E20" s="57"/>
      <c r="F20" s="57"/>
      <c r="G20" s="58"/>
    </row>
    <row r="21" spans="1:7" s="153" customFormat="1" ht="27" customHeight="1" thickBot="1">
      <c r="A21" s="55" t="s">
        <v>32</v>
      </c>
      <c r="B21" s="154" t="s">
        <v>70</v>
      </c>
      <c r="C21" s="56"/>
      <c r="D21" s="57"/>
      <c r="E21" s="57"/>
      <c r="F21" s="57"/>
      <c r="G21" s="58"/>
    </row>
    <row r="22" spans="1:8" s="17" customFormat="1" ht="13.5" thickBot="1">
      <c r="A22" s="51"/>
      <c r="B22" s="52" t="s">
        <v>2</v>
      </c>
      <c r="C22" s="53"/>
      <c r="D22" s="53"/>
      <c r="E22" s="53"/>
      <c r="F22" s="53"/>
      <c r="G22" s="54"/>
      <c r="H22" s="18"/>
    </row>
    <row r="23" spans="1:3" ht="16.5" customHeight="1">
      <c r="A23" s="242" t="s">
        <v>120</v>
      </c>
      <c r="B23" s="242"/>
      <c r="C23" s="19"/>
    </row>
    <row r="24" spans="1:3" ht="16.5" customHeight="1">
      <c r="A24" s="227" t="s">
        <v>121</v>
      </c>
      <c r="B24" s="227"/>
      <c r="C24" s="19"/>
    </row>
    <row r="25" spans="1:3" ht="16.5" customHeight="1">
      <c r="A25" s="227" t="s">
        <v>49</v>
      </c>
      <c r="B25" s="227"/>
      <c r="C25" s="19"/>
    </row>
    <row r="26" spans="1:3" ht="16.5" customHeight="1">
      <c r="A26" s="232" t="s">
        <v>38</v>
      </c>
      <c r="B26" s="232"/>
      <c r="C26" s="20"/>
    </row>
    <row r="27" spans="2:3" ht="16.5" customHeight="1">
      <c r="B27" s="22"/>
      <c r="C27" s="23"/>
    </row>
    <row r="28" spans="2:3" ht="16.5" customHeight="1">
      <c r="B28" s="22"/>
      <c r="C28" s="23"/>
    </row>
    <row r="29" spans="1:3" ht="16.5" customHeight="1">
      <c r="A29" s="24" t="s">
        <v>122</v>
      </c>
      <c r="B29" s="22"/>
      <c r="C29" s="23"/>
    </row>
    <row r="30" spans="2:3" ht="16.5" customHeight="1">
      <c r="B30" s="15"/>
      <c r="C30" s="50"/>
    </row>
    <row r="31" spans="2:3" ht="16.5" customHeight="1">
      <c r="B31" s="22"/>
      <c r="C31" s="23"/>
    </row>
    <row r="32" spans="2:3" ht="16.5" customHeight="1">
      <c r="B32" s="22"/>
      <c r="C32" s="23"/>
    </row>
    <row r="33" spans="2:3" ht="16.5" customHeight="1">
      <c r="B33" s="22"/>
      <c r="C33" s="23"/>
    </row>
    <row r="34" spans="2:3" ht="16.5" customHeight="1">
      <c r="B34" s="22"/>
      <c r="C34" s="23"/>
    </row>
    <row r="35" spans="2:3" ht="16.5" customHeight="1">
      <c r="B35" s="22"/>
      <c r="C35" s="23"/>
    </row>
    <row r="36" spans="2:3" ht="16.5" customHeight="1">
      <c r="B36" s="22"/>
      <c r="C36" s="23"/>
    </row>
    <row r="37" spans="2:3" ht="16.5" customHeight="1">
      <c r="B37" s="22"/>
      <c r="C37" s="23"/>
    </row>
  </sheetData>
  <sheetProtection/>
  <mergeCells count="12">
    <mergeCell ref="C16:C18"/>
    <mergeCell ref="A23:B23"/>
    <mergeCell ref="A24:B24"/>
    <mergeCell ref="A25:B25"/>
    <mergeCell ref="G16:G18"/>
    <mergeCell ref="A3:G3"/>
    <mergeCell ref="A26:B26"/>
    <mergeCell ref="D16:D18"/>
    <mergeCell ref="E16:E18"/>
    <mergeCell ref="F16:F18"/>
    <mergeCell ref="A16:A18"/>
    <mergeCell ref="B16:B18"/>
  </mergeCells>
  <printOptions/>
  <pageMargins left="0.7874015748031497" right="0.3937007874015748" top="0.7874015748031497" bottom="0.3937007874015748" header="0.5118110236220472" footer="0.5118110236220472"/>
  <pageSetup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tabColor rgb="FF00B050"/>
  </sheetPr>
  <dimension ref="A3:P285"/>
  <sheetViews>
    <sheetView showZeros="0" tabSelected="1" zoomScale="115" zoomScaleNormal="115" zoomScalePageLayoutView="0" workbookViewId="0" topLeftCell="A10">
      <selection activeCell="G24" sqref="G24"/>
    </sheetView>
  </sheetViews>
  <sheetFormatPr defaultColWidth="9.140625" defaultRowHeight="12.75"/>
  <cols>
    <col min="1" max="1" width="3.00390625" style="82" customWidth="1"/>
    <col min="2" max="2" width="5.421875" style="95" customWidth="1"/>
    <col min="3" max="3" width="34.7109375" style="82" customWidth="1"/>
    <col min="4" max="4" width="5.7109375" style="82" customWidth="1"/>
    <col min="5" max="5" width="8.28125" style="82" customWidth="1"/>
    <col min="6" max="6" width="6.00390625" style="36" customWidth="1"/>
    <col min="7" max="7" width="8.00390625" style="36" customWidth="1"/>
    <col min="8" max="8" width="6.7109375" style="82" bestFit="1" customWidth="1"/>
    <col min="9" max="9" width="7.7109375" style="82" bestFit="1" customWidth="1"/>
    <col min="10" max="10" width="6.7109375" style="82" bestFit="1" customWidth="1"/>
    <col min="11" max="11" width="7.57421875" style="82" customWidth="1"/>
    <col min="12" max="12" width="8.28125" style="82" customWidth="1"/>
    <col min="13" max="13" width="9.8515625" style="82" customWidth="1"/>
    <col min="14" max="14" width="9.7109375" style="82" bestFit="1" customWidth="1"/>
    <col min="15" max="15" width="8.7109375" style="82" bestFit="1" customWidth="1"/>
    <col min="16" max="16" width="10.140625" style="82" customWidth="1"/>
    <col min="17" max="16384" width="9.140625" style="82" customWidth="1"/>
  </cols>
  <sheetData>
    <row r="3" spans="1:16" s="36" customFormat="1" ht="14.25">
      <c r="A3" s="243" t="s">
        <v>25</v>
      </c>
      <c r="B3" s="243"/>
      <c r="C3" s="243"/>
      <c r="D3" s="243"/>
      <c r="E3" s="243"/>
      <c r="F3" s="243"/>
      <c r="G3" s="243"/>
      <c r="H3" s="243"/>
      <c r="I3" s="243"/>
      <c r="J3" s="243"/>
      <c r="K3" s="243"/>
      <c r="L3" s="243"/>
      <c r="M3" s="243"/>
      <c r="N3" s="243"/>
      <c r="O3" s="243"/>
      <c r="P3" s="243"/>
    </row>
    <row r="4" spans="1:16" s="36" customFormat="1" ht="14.25">
      <c r="A4" s="243" t="str">
        <f>'O1'!B19</f>
        <v>Būvlaukuma sagatavošanas darbi</v>
      </c>
      <c r="B4" s="243"/>
      <c r="C4" s="243"/>
      <c r="D4" s="243"/>
      <c r="E4" s="243"/>
      <c r="F4" s="243"/>
      <c r="G4" s="243"/>
      <c r="H4" s="243"/>
      <c r="I4" s="243"/>
      <c r="J4" s="243"/>
      <c r="K4" s="243"/>
      <c r="L4" s="243"/>
      <c r="M4" s="243"/>
      <c r="N4" s="243"/>
      <c r="O4" s="243"/>
      <c r="P4" s="243"/>
    </row>
    <row r="5" spans="1:16" ht="14.25">
      <c r="A5" s="83"/>
      <c r="B5" s="83"/>
      <c r="C5" s="83"/>
      <c r="D5" s="83"/>
      <c r="E5" s="83"/>
      <c r="F5" s="130"/>
      <c r="G5" s="130"/>
      <c r="H5" s="83"/>
      <c r="I5" s="83"/>
      <c r="J5" s="83"/>
      <c r="K5" s="83"/>
      <c r="L5" s="83"/>
      <c r="M5" s="83"/>
      <c r="N5" s="83"/>
      <c r="O5" s="83"/>
      <c r="P5" s="83"/>
    </row>
    <row r="6" spans="1:16" ht="14.25">
      <c r="A6" s="83"/>
      <c r="B6" s="84"/>
      <c r="C6" s="83"/>
      <c r="D6" s="83"/>
      <c r="E6" s="83"/>
      <c r="F6" s="130"/>
      <c r="G6" s="130"/>
      <c r="H6" s="83"/>
      <c r="I6" s="83"/>
      <c r="J6" s="83"/>
      <c r="K6" s="83"/>
      <c r="L6" s="83"/>
      <c r="M6" s="83"/>
      <c r="N6" s="83"/>
      <c r="O6" s="83"/>
      <c r="P6" s="83"/>
    </row>
    <row r="7" spans="1:16" s="36" customFormat="1" ht="14.25">
      <c r="A7" s="37" t="s">
        <v>65</v>
      </c>
      <c r="B7" s="165"/>
      <c r="C7" s="38"/>
      <c r="D7" s="39"/>
      <c r="E7" s="39"/>
      <c r="F7" s="39"/>
      <c r="G7" s="39"/>
      <c r="H7" s="39"/>
      <c r="I7" s="39"/>
      <c r="J7" s="39"/>
      <c r="K7" s="39"/>
      <c r="L7" s="39"/>
      <c r="M7" s="39"/>
      <c r="N7" s="39"/>
      <c r="O7" s="39"/>
      <c r="P7" s="39"/>
    </row>
    <row r="8" spans="1:16" s="36" customFormat="1" ht="14.25">
      <c r="A8" s="40" t="s">
        <v>66</v>
      </c>
      <c r="B8" s="165"/>
      <c r="C8" s="40"/>
      <c r="D8" s="42"/>
      <c r="E8" s="39"/>
      <c r="F8" s="39"/>
      <c r="G8" s="39"/>
      <c r="H8" s="39"/>
      <c r="I8" s="39"/>
      <c r="J8" s="39"/>
      <c r="K8" s="39"/>
      <c r="L8" s="39"/>
      <c r="M8" s="39"/>
      <c r="N8" s="39"/>
      <c r="O8" s="39"/>
      <c r="P8" s="39"/>
    </row>
    <row r="9" spans="1:16" s="36" customFormat="1" ht="14.25">
      <c r="A9" s="40" t="s">
        <v>64</v>
      </c>
      <c r="B9" s="165"/>
      <c r="C9" s="68"/>
      <c r="D9" s="42"/>
      <c r="E9" s="42"/>
      <c r="F9" s="42"/>
      <c r="G9" s="39"/>
      <c r="H9" s="39"/>
      <c r="I9" s="39"/>
      <c r="J9" s="39"/>
      <c r="K9" s="39"/>
      <c r="L9" s="39"/>
      <c r="M9" s="39"/>
      <c r="N9" s="39"/>
      <c r="O9" s="39"/>
      <c r="P9" s="39"/>
    </row>
    <row r="10" spans="1:16" s="36" customFormat="1" ht="11.25">
      <c r="A10" s="43"/>
      <c r="B10" s="44"/>
      <c r="C10" s="41"/>
      <c r="D10" s="42"/>
      <c r="E10" s="39"/>
      <c r="F10" s="45"/>
      <c r="G10" s="39"/>
      <c r="H10" s="39"/>
      <c r="I10" s="39"/>
      <c r="J10" s="39"/>
      <c r="K10" s="39"/>
      <c r="L10" s="45"/>
      <c r="M10" s="39"/>
      <c r="N10" s="46"/>
      <c r="O10" s="46"/>
      <c r="P10" s="39"/>
    </row>
    <row r="11" spans="1:16" s="36" customFormat="1" ht="14.25">
      <c r="A11" s="40" t="s">
        <v>4</v>
      </c>
      <c r="B11" s="44"/>
      <c r="C11" s="41"/>
      <c r="D11" s="42"/>
      <c r="E11" s="39"/>
      <c r="F11" s="45"/>
      <c r="G11" s="39"/>
      <c r="H11" s="39"/>
      <c r="I11" s="39"/>
      <c r="J11" s="39"/>
      <c r="K11" s="39"/>
      <c r="L11" s="244" t="s">
        <v>39</v>
      </c>
      <c r="M11" s="244"/>
      <c r="N11" s="244"/>
      <c r="O11" s="245">
        <f>P29</f>
        <v>0</v>
      </c>
      <c r="P11" s="245"/>
    </row>
    <row r="12" spans="1:16" s="36" customFormat="1" ht="14.25">
      <c r="A12" s="40"/>
      <c r="B12" s="44"/>
      <c r="C12" s="41"/>
      <c r="D12" s="42"/>
      <c r="E12" s="39"/>
      <c r="F12" s="45"/>
      <c r="G12" s="39"/>
      <c r="H12" s="39"/>
      <c r="I12" s="39"/>
      <c r="J12" s="39"/>
      <c r="K12" s="39"/>
      <c r="L12" s="37" t="s">
        <v>123</v>
      </c>
      <c r="M12" s="39"/>
      <c r="N12" s="46"/>
      <c r="O12" s="46"/>
      <c r="P12" s="39"/>
    </row>
    <row r="13" spans="1:16" ht="11.25">
      <c r="A13" s="89"/>
      <c r="B13" s="85"/>
      <c r="C13" s="90"/>
      <c r="D13" s="88"/>
      <c r="E13" s="87"/>
      <c r="F13" s="45"/>
      <c r="G13" s="39"/>
      <c r="H13" s="87"/>
      <c r="I13" s="87"/>
      <c r="J13" s="87"/>
      <c r="K13" s="87"/>
      <c r="L13" s="91"/>
      <c r="M13" s="87"/>
      <c r="N13" s="92"/>
      <c r="O13" s="87"/>
      <c r="P13" s="87"/>
    </row>
    <row r="14" spans="1:16" ht="12" thickBot="1">
      <c r="A14" s="93"/>
      <c r="B14" s="85"/>
      <c r="C14" s="86"/>
      <c r="D14" s="87"/>
      <c r="E14" s="87"/>
      <c r="F14" s="39"/>
      <c r="G14" s="39"/>
      <c r="H14" s="87"/>
      <c r="I14" s="87"/>
      <c r="J14" s="87"/>
      <c r="K14" s="87"/>
      <c r="L14" s="91"/>
      <c r="M14" s="87"/>
      <c r="N14" s="87"/>
      <c r="O14" s="87"/>
      <c r="P14" s="87"/>
    </row>
    <row r="15" spans="1:16" ht="11.25">
      <c r="A15" s="246" t="s">
        <v>5</v>
      </c>
      <c r="B15" s="248" t="s">
        <v>6</v>
      </c>
      <c r="C15" s="250" t="s">
        <v>7</v>
      </c>
      <c r="D15" s="252" t="s">
        <v>0</v>
      </c>
      <c r="E15" s="254" t="s">
        <v>1</v>
      </c>
      <c r="F15" s="256" t="s">
        <v>8</v>
      </c>
      <c r="G15" s="257"/>
      <c r="H15" s="257"/>
      <c r="I15" s="257"/>
      <c r="J15" s="257"/>
      <c r="K15" s="258"/>
      <c r="L15" s="268" t="s">
        <v>9</v>
      </c>
      <c r="M15" s="257"/>
      <c r="N15" s="257"/>
      <c r="O15" s="257"/>
      <c r="P15" s="258"/>
    </row>
    <row r="16" spans="1:16" ht="77.25" customHeight="1">
      <c r="A16" s="247"/>
      <c r="B16" s="249"/>
      <c r="C16" s="251"/>
      <c r="D16" s="253"/>
      <c r="E16" s="255"/>
      <c r="F16" s="105" t="s">
        <v>10</v>
      </c>
      <c r="G16" s="106" t="s">
        <v>40</v>
      </c>
      <c r="H16" s="106" t="s">
        <v>34</v>
      </c>
      <c r="I16" s="106" t="s">
        <v>35</v>
      </c>
      <c r="J16" s="106" t="s">
        <v>36</v>
      </c>
      <c r="K16" s="107" t="s">
        <v>41</v>
      </c>
      <c r="L16" s="108" t="s">
        <v>11</v>
      </c>
      <c r="M16" s="106" t="s">
        <v>34</v>
      </c>
      <c r="N16" s="106" t="s">
        <v>35</v>
      </c>
      <c r="O16" s="106" t="s">
        <v>36</v>
      </c>
      <c r="P16" s="107" t="s">
        <v>42</v>
      </c>
    </row>
    <row r="17" spans="1:16" s="36" customFormat="1" ht="22.5">
      <c r="A17" s="131" t="s">
        <v>3</v>
      </c>
      <c r="B17" s="132" t="s">
        <v>21</v>
      </c>
      <c r="C17" s="138" t="s">
        <v>130</v>
      </c>
      <c r="D17" s="133" t="s">
        <v>52</v>
      </c>
      <c r="E17" s="134">
        <v>1</v>
      </c>
      <c r="F17" s="135"/>
      <c r="G17" s="122"/>
      <c r="H17" s="122"/>
      <c r="I17" s="122"/>
      <c r="J17" s="122"/>
      <c r="K17" s="136"/>
      <c r="L17" s="137"/>
      <c r="M17" s="122"/>
      <c r="N17" s="122"/>
      <c r="O17" s="122"/>
      <c r="P17" s="136"/>
    </row>
    <row r="18" spans="1:16" s="36" customFormat="1" ht="22.5">
      <c r="A18" s="131" t="s">
        <v>27</v>
      </c>
      <c r="B18" s="132" t="s">
        <v>21</v>
      </c>
      <c r="C18" s="139" t="s">
        <v>127</v>
      </c>
      <c r="D18" s="140" t="s">
        <v>52</v>
      </c>
      <c r="E18" s="134">
        <v>1</v>
      </c>
      <c r="F18" s="135"/>
      <c r="G18" s="122"/>
      <c r="H18" s="122"/>
      <c r="I18" s="122"/>
      <c r="J18" s="122"/>
      <c r="K18" s="136"/>
      <c r="L18" s="137"/>
      <c r="M18" s="122"/>
      <c r="N18" s="122"/>
      <c r="O18" s="122"/>
      <c r="P18" s="136"/>
    </row>
    <row r="19" spans="1:16" s="36" customFormat="1" ht="22.5">
      <c r="A19" s="131" t="s">
        <v>32</v>
      </c>
      <c r="B19" s="132" t="s">
        <v>21</v>
      </c>
      <c r="C19" s="139" t="s">
        <v>129</v>
      </c>
      <c r="D19" s="140" t="s">
        <v>52</v>
      </c>
      <c r="E19" s="134">
        <v>1</v>
      </c>
      <c r="F19" s="135"/>
      <c r="G19" s="122"/>
      <c r="H19" s="122"/>
      <c r="I19" s="122"/>
      <c r="J19" s="122"/>
      <c r="K19" s="136"/>
      <c r="L19" s="137"/>
      <c r="M19" s="122"/>
      <c r="N19" s="122"/>
      <c r="O19" s="122"/>
      <c r="P19" s="136"/>
    </row>
    <row r="20" spans="1:16" s="36" customFormat="1" ht="33.75">
      <c r="A20" s="131" t="s">
        <v>31</v>
      </c>
      <c r="B20" s="132" t="s">
        <v>21</v>
      </c>
      <c r="C20" s="138" t="s">
        <v>128</v>
      </c>
      <c r="D20" s="133" t="s">
        <v>53</v>
      </c>
      <c r="E20" s="142">
        <v>190</v>
      </c>
      <c r="F20" s="135"/>
      <c r="G20" s="122"/>
      <c r="H20" s="122"/>
      <c r="I20" s="122"/>
      <c r="J20" s="122"/>
      <c r="K20" s="136"/>
      <c r="L20" s="137"/>
      <c r="M20" s="122"/>
      <c r="N20" s="122"/>
      <c r="O20" s="122"/>
      <c r="P20" s="136"/>
    </row>
    <row r="21" spans="1:16" s="36" customFormat="1" ht="36" customHeight="1">
      <c r="A21" s="131" t="s">
        <v>22</v>
      </c>
      <c r="B21" s="132" t="s">
        <v>21</v>
      </c>
      <c r="C21" s="139" t="s">
        <v>59</v>
      </c>
      <c r="D21" s="140" t="s">
        <v>46</v>
      </c>
      <c r="E21" s="134">
        <v>1</v>
      </c>
      <c r="F21" s="135"/>
      <c r="G21" s="122"/>
      <c r="H21" s="122"/>
      <c r="I21" s="122"/>
      <c r="J21" s="122"/>
      <c r="K21" s="136"/>
      <c r="L21" s="137"/>
      <c r="M21" s="122"/>
      <c r="N21" s="122"/>
      <c r="O21" s="122"/>
      <c r="P21" s="136"/>
    </row>
    <row r="22" spans="1:16" s="36" customFormat="1" ht="11.25">
      <c r="A22" s="131"/>
      <c r="B22" s="132"/>
      <c r="C22" s="141" t="s">
        <v>54</v>
      </c>
      <c r="D22" s="133" t="s">
        <v>46</v>
      </c>
      <c r="E22" s="134">
        <f>E21</f>
        <v>1</v>
      </c>
      <c r="F22" s="135"/>
      <c r="G22" s="122"/>
      <c r="H22" s="122"/>
      <c r="I22" s="122"/>
      <c r="J22" s="122"/>
      <c r="K22" s="136"/>
      <c r="L22" s="137"/>
      <c r="M22" s="122"/>
      <c r="N22" s="122"/>
      <c r="O22" s="122"/>
      <c r="P22" s="136"/>
    </row>
    <row r="23" spans="1:16" s="36" customFormat="1" ht="22.5">
      <c r="A23" s="131" t="s">
        <v>101</v>
      </c>
      <c r="B23" s="132" t="s">
        <v>21</v>
      </c>
      <c r="C23" s="139" t="s">
        <v>134</v>
      </c>
      <c r="D23" s="140" t="s">
        <v>133</v>
      </c>
      <c r="E23" s="134">
        <v>1</v>
      </c>
      <c r="F23" s="135"/>
      <c r="G23" s="122"/>
      <c r="H23" s="122"/>
      <c r="I23" s="122"/>
      <c r="J23" s="122"/>
      <c r="K23" s="136"/>
      <c r="L23" s="137"/>
      <c r="M23" s="122"/>
      <c r="N23" s="122"/>
      <c r="O23" s="122"/>
      <c r="P23" s="136"/>
    </row>
    <row r="24" spans="1:16" s="36" customFormat="1" ht="22.5">
      <c r="A24" s="131" t="s">
        <v>55</v>
      </c>
      <c r="B24" s="132" t="s">
        <v>21</v>
      </c>
      <c r="C24" s="139" t="s">
        <v>57</v>
      </c>
      <c r="D24" s="140" t="s">
        <v>46</v>
      </c>
      <c r="E24" s="134">
        <v>1</v>
      </c>
      <c r="F24" s="135"/>
      <c r="G24" s="122"/>
      <c r="H24" s="122"/>
      <c r="I24" s="122"/>
      <c r="J24" s="122"/>
      <c r="K24" s="136"/>
      <c r="L24" s="137"/>
      <c r="M24" s="122"/>
      <c r="N24" s="122"/>
      <c r="O24" s="122"/>
      <c r="P24" s="136"/>
    </row>
    <row r="25" spans="1:16" s="36" customFormat="1" ht="11.25">
      <c r="A25" s="131"/>
      <c r="B25" s="132"/>
      <c r="C25" s="141" t="s">
        <v>54</v>
      </c>
      <c r="D25" s="133" t="s">
        <v>46</v>
      </c>
      <c r="E25" s="134">
        <v>1</v>
      </c>
      <c r="F25" s="135"/>
      <c r="G25" s="122"/>
      <c r="H25" s="122"/>
      <c r="I25" s="122"/>
      <c r="J25" s="122"/>
      <c r="K25" s="136"/>
      <c r="L25" s="137"/>
      <c r="M25" s="122"/>
      <c r="N25" s="122"/>
      <c r="O25" s="122"/>
      <c r="P25" s="136"/>
    </row>
    <row r="26" spans="1:16" s="36" customFormat="1" ht="22.5">
      <c r="A26" s="131" t="s">
        <v>56</v>
      </c>
      <c r="B26" s="132" t="s">
        <v>21</v>
      </c>
      <c r="C26" s="139" t="s">
        <v>135</v>
      </c>
      <c r="D26" s="140" t="s">
        <v>133</v>
      </c>
      <c r="E26" s="134">
        <v>1</v>
      </c>
      <c r="F26" s="135"/>
      <c r="G26" s="122"/>
      <c r="H26" s="122"/>
      <c r="I26" s="122"/>
      <c r="J26" s="122"/>
      <c r="K26" s="136"/>
      <c r="L26" s="137"/>
      <c r="M26" s="122"/>
      <c r="N26" s="122"/>
      <c r="O26" s="122"/>
      <c r="P26" s="136"/>
    </row>
    <row r="27" spans="1:16" ht="12" thickBot="1">
      <c r="A27" s="259" t="s">
        <v>2</v>
      </c>
      <c r="B27" s="260"/>
      <c r="C27" s="260"/>
      <c r="D27" s="260"/>
      <c r="E27" s="260"/>
      <c r="F27" s="260"/>
      <c r="G27" s="260"/>
      <c r="H27" s="260"/>
      <c r="I27" s="260"/>
      <c r="J27" s="260"/>
      <c r="K27" s="261"/>
      <c r="L27" s="143">
        <f>SUM(L17:L26)</f>
        <v>0</v>
      </c>
      <c r="M27" s="144">
        <f>SUM(M17:M26)</f>
        <v>0</v>
      </c>
      <c r="N27" s="144"/>
      <c r="O27" s="144">
        <f>SUM(O17:O26)</f>
        <v>0</v>
      </c>
      <c r="P27" s="145">
        <f>SUM(P17:P26)</f>
        <v>0</v>
      </c>
    </row>
    <row r="28" spans="1:16" ht="12" thickBot="1">
      <c r="A28" s="262" t="s">
        <v>125</v>
      </c>
      <c r="B28" s="263"/>
      <c r="C28" s="263"/>
      <c r="D28" s="263"/>
      <c r="E28" s="263"/>
      <c r="F28" s="263"/>
      <c r="G28" s="263"/>
      <c r="H28" s="263"/>
      <c r="I28" s="263"/>
      <c r="J28" s="263"/>
      <c r="K28" s="264"/>
      <c r="L28" s="146"/>
      <c r="M28" s="147"/>
      <c r="N28" s="147"/>
      <c r="O28" s="147"/>
      <c r="P28" s="148">
        <f>0.07*N27</f>
        <v>0</v>
      </c>
    </row>
    <row r="29" spans="1:16" ht="12" thickBot="1">
      <c r="A29" s="265" t="s">
        <v>2</v>
      </c>
      <c r="B29" s="266"/>
      <c r="C29" s="266"/>
      <c r="D29" s="266"/>
      <c r="E29" s="266"/>
      <c r="F29" s="266"/>
      <c r="G29" s="266"/>
      <c r="H29" s="266"/>
      <c r="I29" s="266"/>
      <c r="J29" s="266"/>
      <c r="K29" s="267"/>
      <c r="L29" s="149">
        <f>SUM(L27:L28)</f>
        <v>0</v>
      </c>
      <c r="M29" s="150">
        <f>SUM(M27:M28)</f>
        <v>0</v>
      </c>
      <c r="N29" s="150">
        <f>SUM(N27:N28)</f>
        <v>0</v>
      </c>
      <c r="O29" s="150">
        <f>SUM(O27:O28)</f>
        <v>0</v>
      </c>
      <c r="P29" s="151">
        <f>SUM(P27:P28)</f>
        <v>0</v>
      </c>
    </row>
    <row r="32" spans="2:3" ht="11.25">
      <c r="B32" s="104" t="s">
        <v>124</v>
      </c>
      <c r="C32" s="36"/>
    </row>
    <row r="33" spans="2:3" ht="11.25">
      <c r="B33" s="14"/>
      <c r="C33" s="103"/>
    </row>
    <row r="34" spans="2:3" ht="11.25">
      <c r="B34" s="36"/>
      <c r="C34" s="36"/>
    </row>
    <row r="35" spans="2:3" ht="11.25">
      <c r="B35" s="36"/>
      <c r="C35" s="81"/>
    </row>
    <row r="36" spans="2:3" ht="11.25">
      <c r="B36" s="36"/>
      <c r="C36" s="36"/>
    </row>
    <row r="37" spans="2:3" ht="11.25">
      <c r="B37" s="104"/>
      <c r="C37" s="36"/>
    </row>
    <row r="38" spans="2:3" ht="11.25">
      <c r="B38" s="36"/>
      <c r="C38" s="36"/>
    </row>
    <row r="39" spans="2:3" ht="11.25">
      <c r="B39" s="36"/>
      <c r="C39" s="36"/>
    </row>
    <row r="40" spans="2:3" ht="11.25">
      <c r="B40" s="36"/>
      <c r="C40" s="36"/>
    </row>
    <row r="41" spans="2:3" ht="11.25">
      <c r="B41" s="36"/>
      <c r="C41" s="36"/>
    </row>
    <row r="42" spans="2:3" ht="11.25">
      <c r="B42" s="36"/>
      <c r="C42" s="36"/>
    </row>
    <row r="43" spans="2:3" ht="11.25">
      <c r="B43" s="36"/>
      <c r="C43" s="36"/>
    </row>
    <row r="44" spans="2:3" ht="11.25">
      <c r="B44" s="36"/>
      <c r="C44" s="36"/>
    </row>
    <row r="45" spans="2:3" ht="11.25">
      <c r="B45" s="36"/>
      <c r="C45" s="36"/>
    </row>
    <row r="46" spans="2:3" ht="11.25">
      <c r="B46" s="36"/>
      <c r="C46" s="36"/>
    </row>
    <row r="47" spans="2:3" ht="11.25">
      <c r="B47" s="36"/>
      <c r="C47" s="36"/>
    </row>
    <row r="48" spans="2:3" ht="11.25">
      <c r="B48" s="36"/>
      <c r="C48" s="36"/>
    </row>
    <row r="49" spans="2:3" ht="11.25">
      <c r="B49" s="36"/>
      <c r="C49" s="36"/>
    </row>
    <row r="50" spans="2:3" ht="11.25">
      <c r="B50" s="36"/>
      <c r="C50" s="36"/>
    </row>
    <row r="51" spans="2:3" ht="11.25">
      <c r="B51" s="36"/>
      <c r="C51" s="36"/>
    </row>
    <row r="52" spans="2:3" ht="11.25">
      <c r="B52" s="36"/>
      <c r="C52" s="36"/>
    </row>
    <row r="53" spans="2:3" ht="11.25">
      <c r="B53" s="36"/>
      <c r="C53" s="36"/>
    </row>
    <row r="54" spans="2:3" ht="11.25">
      <c r="B54" s="36"/>
      <c r="C54" s="36"/>
    </row>
    <row r="55" spans="2:3" ht="11.25">
      <c r="B55" s="36"/>
      <c r="C55" s="36"/>
    </row>
    <row r="56" spans="2:3" ht="11.25">
      <c r="B56" s="36"/>
      <c r="C56" s="36"/>
    </row>
    <row r="57" spans="2:3" ht="11.25">
      <c r="B57" s="36"/>
      <c r="C57" s="36"/>
    </row>
    <row r="58" spans="2:3" ht="11.25">
      <c r="B58" s="36"/>
      <c r="C58" s="36"/>
    </row>
    <row r="59" spans="2:3" ht="11.25">
      <c r="B59" s="36"/>
      <c r="C59" s="36"/>
    </row>
    <row r="60" spans="2:3" ht="11.25">
      <c r="B60" s="36"/>
      <c r="C60" s="36"/>
    </row>
    <row r="61" spans="2:3" ht="11.25">
      <c r="B61" s="36"/>
      <c r="C61" s="36"/>
    </row>
    <row r="62" spans="2:3" ht="11.25">
      <c r="B62" s="36"/>
      <c r="C62" s="36"/>
    </row>
    <row r="63" spans="2:3" ht="11.25">
      <c r="B63" s="36"/>
      <c r="C63" s="36"/>
    </row>
    <row r="64" spans="2:3" ht="11.25">
      <c r="B64" s="36"/>
      <c r="C64" s="36"/>
    </row>
    <row r="65" spans="2:3" ht="11.25">
      <c r="B65" s="36"/>
      <c r="C65" s="36"/>
    </row>
    <row r="66" spans="2:3" ht="11.25">
      <c r="B66" s="36"/>
      <c r="C66" s="36"/>
    </row>
    <row r="67" spans="2:3" ht="11.25">
      <c r="B67" s="36"/>
      <c r="C67" s="36"/>
    </row>
    <row r="68" spans="2:3" ht="11.25">
      <c r="B68" s="36"/>
      <c r="C68" s="36"/>
    </row>
    <row r="69" spans="2:3" ht="11.25">
      <c r="B69" s="36"/>
      <c r="C69" s="36"/>
    </row>
    <row r="70" spans="2:3" ht="11.25">
      <c r="B70" s="36"/>
      <c r="C70" s="36"/>
    </row>
    <row r="71" spans="2:3" ht="11.25">
      <c r="B71" s="36"/>
      <c r="C71" s="36"/>
    </row>
    <row r="72" spans="2:3" ht="11.25">
      <c r="B72" s="36"/>
      <c r="C72" s="36"/>
    </row>
    <row r="73" spans="2:3" ht="11.25">
      <c r="B73" s="36"/>
      <c r="C73" s="36"/>
    </row>
    <row r="74" spans="2:3" ht="11.25">
      <c r="B74" s="36"/>
      <c r="C74" s="36"/>
    </row>
    <row r="75" spans="2:3" ht="11.25">
      <c r="B75" s="36"/>
      <c r="C75" s="36"/>
    </row>
    <row r="76" spans="2:3" ht="11.25">
      <c r="B76" s="36"/>
      <c r="C76" s="36"/>
    </row>
    <row r="77" spans="2:3" ht="11.25">
      <c r="B77" s="36"/>
      <c r="C77" s="36"/>
    </row>
    <row r="78" spans="2:3" ht="11.25">
      <c r="B78" s="36"/>
      <c r="C78" s="36"/>
    </row>
    <row r="79" spans="2:3" ht="11.25">
      <c r="B79" s="36"/>
      <c r="C79" s="36"/>
    </row>
    <row r="80" spans="2:3" ht="11.25">
      <c r="B80" s="36"/>
      <c r="C80" s="36"/>
    </row>
    <row r="81" spans="2:3" ht="11.25">
      <c r="B81" s="36"/>
      <c r="C81" s="36"/>
    </row>
    <row r="82" spans="2:3" ht="11.25">
      <c r="B82" s="36"/>
      <c r="C82" s="36"/>
    </row>
    <row r="83" spans="2:3" ht="11.25">
      <c r="B83" s="36"/>
      <c r="C83" s="36"/>
    </row>
    <row r="84" spans="2:3" ht="11.25">
      <c r="B84" s="36"/>
      <c r="C84" s="36"/>
    </row>
    <row r="85" spans="2:3" ht="11.25">
      <c r="B85" s="36"/>
      <c r="C85" s="36"/>
    </row>
    <row r="86" spans="2:3" ht="11.25">
      <c r="B86" s="36"/>
      <c r="C86" s="36"/>
    </row>
    <row r="87" spans="2:3" ht="11.25">
      <c r="B87" s="36"/>
      <c r="C87" s="36"/>
    </row>
    <row r="88" spans="2:3" ht="11.25">
      <c r="B88" s="36"/>
      <c r="C88" s="36"/>
    </row>
    <row r="89" spans="2:3" ht="11.25">
      <c r="B89" s="36"/>
      <c r="C89" s="36"/>
    </row>
    <row r="90" spans="2:3" ht="11.25">
      <c r="B90" s="36"/>
      <c r="C90" s="36"/>
    </row>
    <row r="91" spans="2:3" ht="11.25">
      <c r="B91" s="36"/>
      <c r="C91" s="36"/>
    </row>
    <row r="92" spans="2:3" ht="11.25">
      <c r="B92" s="36"/>
      <c r="C92" s="36"/>
    </row>
    <row r="93" spans="2:3" ht="11.25">
      <c r="B93" s="36"/>
      <c r="C93" s="36"/>
    </row>
    <row r="94" spans="2:3" ht="11.25">
      <c r="B94" s="36"/>
      <c r="C94" s="36"/>
    </row>
    <row r="95" spans="2:3" ht="11.25">
      <c r="B95" s="36"/>
      <c r="C95" s="36"/>
    </row>
    <row r="96" spans="2:3" ht="11.25">
      <c r="B96" s="36"/>
      <c r="C96" s="36"/>
    </row>
    <row r="97" spans="2:3" ht="11.25">
      <c r="B97" s="36"/>
      <c r="C97" s="36"/>
    </row>
    <row r="98" spans="2:3" ht="11.25">
      <c r="B98" s="36"/>
      <c r="C98" s="36"/>
    </row>
    <row r="99" spans="2:3" ht="11.25">
      <c r="B99" s="36"/>
      <c r="C99" s="36"/>
    </row>
    <row r="100" spans="2:3" ht="11.25">
      <c r="B100" s="36"/>
      <c r="C100" s="36"/>
    </row>
    <row r="101" spans="2:3" ht="11.25">
      <c r="B101" s="36"/>
      <c r="C101" s="36"/>
    </row>
    <row r="102" spans="2:3" ht="11.25">
      <c r="B102" s="36"/>
      <c r="C102" s="36"/>
    </row>
    <row r="103" spans="2:3" ht="11.25">
      <c r="B103" s="36"/>
      <c r="C103" s="36"/>
    </row>
    <row r="104" spans="2:3" ht="11.25">
      <c r="B104" s="36"/>
      <c r="C104" s="36"/>
    </row>
    <row r="105" spans="2:3" ht="11.25">
      <c r="B105" s="36"/>
      <c r="C105" s="36"/>
    </row>
    <row r="106" spans="2:3" ht="11.25">
      <c r="B106" s="36"/>
      <c r="C106" s="36"/>
    </row>
    <row r="107" spans="2:3" ht="11.25">
      <c r="B107" s="36"/>
      <c r="C107" s="36"/>
    </row>
    <row r="108" spans="2:3" ht="11.25">
      <c r="B108" s="36"/>
      <c r="C108" s="36"/>
    </row>
    <row r="109" spans="2:3" ht="11.25">
      <c r="B109" s="36"/>
      <c r="C109" s="36"/>
    </row>
    <row r="110" spans="2:3" ht="11.25">
      <c r="B110" s="36"/>
      <c r="C110" s="36"/>
    </row>
    <row r="111" spans="2:3" ht="11.25">
      <c r="B111" s="36"/>
      <c r="C111" s="36"/>
    </row>
    <row r="112" spans="2:3" ht="11.25">
      <c r="B112" s="36"/>
      <c r="C112" s="36"/>
    </row>
    <row r="113" spans="2:3" ht="11.25">
      <c r="B113" s="36"/>
      <c r="C113" s="36"/>
    </row>
    <row r="114" spans="2:3" ht="11.25">
      <c r="B114" s="36"/>
      <c r="C114" s="36"/>
    </row>
    <row r="115" spans="2:3" ht="11.25">
      <c r="B115" s="36"/>
      <c r="C115" s="36"/>
    </row>
    <row r="116" spans="2:3" ht="11.25">
      <c r="B116" s="36"/>
      <c r="C116" s="36"/>
    </row>
    <row r="117" spans="2:3" ht="11.25">
      <c r="B117" s="36"/>
      <c r="C117" s="36"/>
    </row>
    <row r="118" spans="2:3" ht="11.25">
      <c r="B118" s="36"/>
      <c r="C118" s="36"/>
    </row>
    <row r="119" spans="2:3" ht="11.25">
      <c r="B119" s="36"/>
      <c r="C119" s="36"/>
    </row>
    <row r="120" spans="2:3" ht="11.25">
      <c r="B120" s="36"/>
      <c r="C120" s="36"/>
    </row>
    <row r="121" spans="2:3" ht="11.25">
      <c r="B121" s="36"/>
      <c r="C121" s="36"/>
    </row>
    <row r="122" spans="2:3" ht="11.25">
      <c r="B122" s="36"/>
      <c r="C122" s="36"/>
    </row>
    <row r="123" spans="2:3" ht="11.25">
      <c r="B123" s="36"/>
      <c r="C123" s="36"/>
    </row>
    <row r="124" spans="2:3" ht="11.25">
      <c r="B124" s="36"/>
      <c r="C124" s="36"/>
    </row>
    <row r="125" spans="2:3" ht="11.25">
      <c r="B125" s="36"/>
      <c r="C125" s="36"/>
    </row>
    <row r="126" spans="2:3" ht="11.25">
      <c r="B126" s="36"/>
      <c r="C126" s="36"/>
    </row>
    <row r="127" spans="2:3" ht="11.25">
      <c r="B127" s="36"/>
      <c r="C127" s="36"/>
    </row>
    <row r="128" spans="2:3" ht="11.25">
      <c r="B128" s="36"/>
      <c r="C128" s="36"/>
    </row>
    <row r="129" spans="2:3" ht="11.25">
      <c r="B129" s="36"/>
      <c r="C129" s="36"/>
    </row>
    <row r="130" spans="2:3" ht="11.25">
      <c r="B130" s="36"/>
      <c r="C130" s="36"/>
    </row>
    <row r="131" spans="2:3" ht="11.25">
      <c r="B131" s="36"/>
      <c r="C131" s="36"/>
    </row>
    <row r="132" spans="2:3" ht="11.25">
      <c r="B132" s="36"/>
      <c r="C132" s="36"/>
    </row>
    <row r="133" spans="2:3" ht="11.25">
      <c r="B133" s="36"/>
      <c r="C133" s="36"/>
    </row>
    <row r="134" spans="2:3" ht="11.25">
      <c r="B134" s="36"/>
      <c r="C134" s="36"/>
    </row>
    <row r="135" spans="2:3" ht="11.25">
      <c r="B135" s="36"/>
      <c r="C135" s="36"/>
    </row>
    <row r="136" spans="2:3" ht="11.25">
      <c r="B136" s="36"/>
      <c r="C136" s="36"/>
    </row>
    <row r="137" spans="2:3" ht="11.25">
      <c r="B137" s="36"/>
      <c r="C137" s="36"/>
    </row>
    <row r="138" spans="2:3" ht="11.25">
      <c r="B138" s="36"/>
      <c r="C138" s="36"/>
    </row>
    <row r="139" spans="2:3" ht="11.25">
      <c r="B139" s="36"/>
      <c r="C139" s="36"/>
    </row>
    <row r="140" spans="2:3" ht="11.25">
      <c r="B140" s="36"/>
      <c r="C140" s="36"/>
    </row>
    <row r="141" spans="2:3" ht="11.25">
      <c r="B141" s="36"/>
      <c r="C141" s="36"/>
    </row>
    <row r="142" spans="2:3" ht="11.25">
      <c r="B142" s="36"/>
      <c r="C142" s="36"/>
    </row>
    <row r="143" spans="2:3" ht="11.25">
      <c r="B143" s="36"/>
      <c r="C143" s="36"/>
    </row>
    <row r="144" spans="2:3" ht="11.25">
      <c r="B144" s="36"/>
      <c r="C144" s="36"/>
    </row>
    <row r="145" spans="2:3" ht="11.25">
      <c r="B145" s="36"/>
      <c r="C145" s="36"/>
    </row>
    <row r="146" spans="2:3" ht="11.25">
      <c r="B146" s="36"/>
      <c r="C146" s="36"/>
    </row>
    <row r="147" spans="2:3" ht="11.25">
      <c r="B147" s="36"/>
      <c r="C147" s="36"/>
    </row>
    <row r="148" spans="2:3" ht="11.25">
      <c r="B148" s="36"/>
      <c r="C148" s="36"/>
    </row>
    <row r="149" spans="2:3" ht="11.25">
      <c r="B149" s="36"/>
      <c r="C149" s="36"/>
    </row>
    <row r="150" spans="2:3" ht="11.25">
      <c r="B150" s="36"/>
      <c r="C150" s="36"/>
    </row>
    <row r="151" spans="2:3" ht="11.25">
      <c r="B151" s="36"/>
      <c r="C151" s="36"/>
    </row>
    <row r="152" spans="2:3" ht="11.25">
      <c r="B152" s="36"/>
      <c r="C152" s="36"/>
    </row>
    <row r="153" spans="2:3" ht="11.25">
      <c r="B153" s="36"/>
      <c r="C153" s="36"/>
    </row>
    <row r="154" spans="2:3" ht="11.25">
      <c r="B154" s="36"/>
      <c r="C154" s="36"/>
    </row>
    <row r="155" spans="2:3" ht="11.25">
      <c r="B155" s="36"/>
      <c r="C155" s="36"/>
    </row>
    <row r="156" spans="2:3" ht="11.25">
      <c r="B156" s="36"/>
      <c r="C156" s="36"/>
    </row>
    <row r="157" spans="2:3" ht="11.25">
      <c r="B157" s="36"/>
      <c r="C157" s="36"/>
    </row>
    <row r="158" spans="2:3" ht="11.25">
      <c r="B158" s="36"/>
      <c r="C158" s="36"/>
    </row>
    <row r="159" spans="2:3" ht="11.25">
      <c r="B159" s="36"/>
      <c r="C159" s="36"/>
    </row>
    <row r="160" spans="2:3" ht="11.25">
      <c r="B160" s="36"/>
      <c r="C160" s="36"/>
    </row>
    <row r="161" spans="2:3" ht="11.25">
      <c r="B161" s="36"/>
      <c r="C161" s="36"/>
    </row>
    <row r="162" spans="2:3" ht="11.25">
      <c r="B162" s="36"/>
      <c r="C162" s="36"/>
    </row>
    <row r="163" spans="2:3" ht="11.25">
      <c r="B163" s="36"/>
      <c r="C163" s="36"/>
    </row>
    <row r="164" spans="2:3" ht="11.25">
      <c r="B164" s="36"/>
      <c r="C164" s="36"/>
    </row>
    <row r="165" spans="2:3" ht="11.25">
      <c r="B165" s="36"/>
      <c r="C165" s="36"/>
    </row>
    <row r="166" spans="2:3" ht="11.25">
      <c r="B166" s="36"/>
      <c r="C166" s="36"/>
    </row>
    <row r="167" spans="2:3" ht="11.25">
      <c r="B167" s="36"/>
      <c r="C167" s="36"/>
    </row>
    <row r="168" spans="2:3" ht="11.25">
      <c r="B168" s="36"/>
      <c r="C168" s="36"/>
    </row>
    <row r="169" spans="2:3" ht="11.25">
      <c r="B169" s="36"/>
      <c r="C169" s="36"/>
    </row>
    <row r="170" spans="2:3" ht="11.25">
      <c r="B170" s="36"/>
      <c r="C170" s="36"/>
    </row>
    <row r="171" spans="2:3" ht="11.25">
      <c r="B171" s="36"/>
      <c r="C171" s="36"/>
    </row>
    <row r="172" spans="2:3" ht="11.25">
      <c r="B172" s="36"/>
      <c r="C172" s="36"/>
    </row>
    <row r="173" spans="2:3" ht="11.25">
      <c r="B173" s="36"/>
      <c r="C173" s="36"/>
    </row>
    <row r="174" spans="2:3" ht="11.25">
      <c r="B174" s="36"/>
      <c r="C174" s="36"/>
    </row>
    <row r="175" spans="2:3" ht="11.25">
      <c r="B175" s="36"/>
      <c r="C175" s="36"/>
    </row>
    <row r="176" spans="2:3" ht="11.25">
      <c r="B176" s="36"/>
      <c r="C176" s="36"/>
    </row>
    <row r="177" spans="2:3" ht="11.25">
      <c r="B177" s="36"/>
      <c r="C177" s="36"/>
    </row>
    <row r="178" spans="2:3" ht="11.25">
      <c r="B178" s="36"/>
      <c r="C178" s="36"/>
    </row>
    <row r="179" spans="2:3" ht="11.25">
      <c r="B179" s="36"/>
      <c r="C179" s="36"/>
    </row>
    <row r="180" spans="2:3" ht="11.25">
      <c r="B180" s="36"/>
      <c r="C180" s="36"/>
    </row>
    <row r="181" spans="2:3" ht="11.25">
      <c r="B181" s="36"/>
      <c r="C181" s="36"/>
    </row>
    <row r="182" spans="2:3" ht="11.25">
      <c r="B182" s="36"/>
      <c r="C182" s="36"/>
    </row>
    <row r="183" spans="2:3" ht="11.25">
      <c r="B183" s="36"/>
      <c r="C183" s="36"/>
    </row>
    <row r="184" spans="2:3" ht="11.25">
      <c r="B184" s="36"/>
      <c r="C184" s="36"/>
    </row>
    <row r="185" spans="2:3" ht="11.25">
      <c r="B185" s="36"/>
      <c r="C185" s="36"/>
    </row>
    <row r="186" spans="2:3" ht="11.25">
      <c r="B186" s="36"/>
      <c r="C186" s="36"/>
    </row>
    <row r="187" spans="2:3" ht="11.25">
      <c r="B187" s="36"/>
      <c r="C187" s="36"/>
    </row>
    <row r="188" spans="2:3" ht="11.25">
      <c r="B188" s="36"/>
      <c r="C188" s="36"/>
    </row>
    <row r="189" spans="2:3" ht="11.25">
      <c r="B189" s="36"/>
      <c r="C189" s="36"/>
    </row>
    <row r="190" spans="2:3" ht="11.25">
      <c r="B190" s="36"/>
      <c r="C190" s="36"/>
    </row>
    <row r="191" spans="2:3" ht="11.25">
      <c r="B191" s="36"/>
      <c r="C191" s="36"/>
    </row>
    <row r="192" spans="2:3" ht="11.25">
      <c r="B192" s="36"/>
      <c r="C192" s="36"/>
    </row>
    <row r="193" spans="2:3" ht="11.25">
      <c r="B193" s="36"/>
      <c r="C193" s="36"/>
    </row>
    <row r="194" spans="2:3" ht="11.25">
      <c r="B194" s="36"/>
      <c r="C194" s="36"/>
    </row>
    <row r="195" spans="2:3" ht="11.25">
      <c r="B195" s="36"/>
      <c r="C195" s="36"/>
    </row>
    <row r="196" spans="2:3" ht="11.25">
      <c r="B196" s="36"/>
      <c r="C196" s="36"/>
    </row>
    <row r="197" spans="2:3" ht="11.25">
      <c r="B197" s="36"/>
      <c r="C197" s="36"/>
    </row>
    <row r="198" spans="2:3" ht="11.25">
      <c r="B198" s="36"/>
      <c r="C198" s="36"/>
    </row>
    <row r="199" spans="2:3" ht="11.25">
      <c r="B199" s="36"/>
      <c r="C199" s="36"/>
    </row>
    <row r="200" spans="2:3" ht="11.25">
      <c r="B200" s="36"/>
      <c r="C200" s="36"/>
    </row>
    <row r="201" spans="2:3" ht="11.25">
      <c r="B201" s="36"/>
      <c r="C201" s="36"/>
    </row>
    <row r="202" spans="2:3" ht="11.25">
      <c r="B202" s="36"/>
      <c r="C202" s="36"/>
    </row>
    <row r="203" spans="2:3" ht="11.25">
      <c r="B203" s="36"/>
      <c r="C203" s="36"/>
    </row>
    <row r="204" spans="2:3" ht="11.25">
      <c r="B204" s="36"/>
      <c r="C204" s="36"/>
    </row>
    <row r="205" spans="2:3" ht="11.25">
      <c r="B205" s="36"/>
      <c r="C205" s="36"/>
    </row>
    <row r="206" spans="2:3" ht="11.25">
      <c r="B206" s="36"/>
      <c r="C206" s="36"/>
    </row>
    <row r="207" spans="2:3" ht="11.25">
      <c r="B207" s="36"/>
      <c r="C207" s="36"/>
    </row>
    <row r="208" spans="2:3" ht="11.25">
      <c r="B208" s="36"/>
      <c r="C208" s="36"/>
    </row>
    <row r="209" spans="2:3" ht="11.25">
      <c r="B209" s="36"/>
      <c r="C209" s="36"/>
    </row>
    <row r="210" spans="2:3" ht="11.25">
      <c r="B210" s="36"/>
      <c r="C210" s="36"/>
    </row>
    <row r="211" spans="2:3" ht="11.25">
      <c r="B211" s="36"/>
      <c r="C211" s="36"/>
    </row>
    <row r="212" spans="2:3" ht="11.25">
      <c r="B212" s="36"/>
      <c r="C212" s="36"/>
    </row>
    <row r="213" spans="2:3" ht="11.25">
      <c r="B213" s="36"/>
      <c r="C213" s="36"/>
    </row>
    <row r="214" spans="2:3" ht="11.25">
      <c r="B214" s="36"/>
      <c r="C214" s="36"/>
    </row>
    <row r="215" spans="2:3" ht="11.25">
      <c r="B215" s="36"/>
      <c r="C215" s="36"/>
    </row>
    <row r="216" spans="2:3" ht="11.25">
      <c r="B216" s="36"/>
      <c r="C216" s="36"/>
    </row>
    <row r="217" spans="2:3" ht="11.25">
      <c r="B217" s="36"/>
      <c r="C217" s="36"/>
    </row>
    <row r="218" spans="2:3" ht="11.25">
      <c r="B218" s="36"/>
      <c r="C218" s="36"/>
    </row>
    <row r="219" spans="2:3" ht="11.25">
      <c r="B219" s="36"/>
      <c r="C219" s="36"/>
    </row>
    <row r="220" spans="2:3" ht="11.25">
      <c r="B220" s="36"/>
      <c r="C220" s="36"/>
    </row>
    <row r="221" spans="2:3" ht="11.25">
      <c r="B221" s="36"/>
      <c r="C221" s="36"/>
    </row>
    <row r="222" spans="2:3" ht="11.25">
      <c r="B222" s="36"/>
      <c r="C222" s="36"/>
    </row>
    <row r="223" spans="2:3" ht="11.25">
      <c r="B223" s="36"/>
      <c r="C223" s="36"/>
    </row>
    <row r="224" spans="2:3" ht="11.25">
      <c r="B224" s="36"/>
      <c r="C224" s="36"/>
    </row>
    <row r="225" spans="2:3" ht="11.25">
      <c r="B225" s="36"/>
      <c r="C225" s="36"/>
    </row>
    <row r="226" spans="2:3" ht="11.25">
      <c r="B226" s="36"/>
      <c r="C226" s="36"/>
    </row>
    <row r="227" spans="2:3" ht="11.25">
      <c r="B227" s="36"/>
      <c r="C227" s="36"/>
    </row>
    <row r="228" spans="2:3" ht="11.25">
      <c r="B228" s="36"/>
      <c r="C228" s="36"/>
    </row>
    <row r="229" spans="2:3" ht="11.25">
      <c r="B229" s="36"/>
      <c r="C229" s="36"/>
    </row>
    <row r="230" spans="2:3" ht="11.25">
      <c r="B230" s="36"/>
      <c r="C230" s="36"/>
    </row>
    <row r="231" spans="2:3" ht="11.25">
      <c r="B231" s="36"/>
      <c r="C231" s="36"/>
    </row>
    <row r="232" spans="2:3" ht="11.25">
      <c r="B232" s="36"/>
      <c r="C232" s="36"/>
    </row>
    <row r="233" spans="2:3" ht="11.25">
      <c r="B233" s="36"/>
      <c r="C233" s="36"/>
    </row>
    <row r="234" spans="2:3" ht="11.25">
      <c r="B234" s="36"/>
      <c r="C234" s="36"/>
    </row>
    <row r="235" spans="2:3" ht="11.25">
      <c r="B235" s="36"/>
      <c r="C235" s="36"/>
    </row>
    <row r="236" spans="2:3" ht="11.25">
      <c r="B236" s="36"/>
      <c r="C236" s="36"/>
    </row>
    <row r="237" spans="2:3" ht="11.25">
      <c r="B237" s="36"/>
      <c r="C237" s="36"/>
    </row>
    <row r="238" spans="2:3" ht="11.25">
      <c r="B238" s="36"/>
      <c r="C238" s="36"/>
    </row>
    <row r="239" spans="2:3" ht="11.25">
      <c r="B239" s="36"/>
      <c r="C239" s="36"/>
    </row>
    <row r="240" spans="2:3" ht="11.25">
      <c r="B240" s="36"/>
      <c r="C240" s="36"/>
    </row>
    <row r="241" spans="2:3" ht="11.25">
      <c r="B241" s="36"/>
      <c r="C241" s="36"/>
    </row>
    <row r="242" spans="2:3" ht="11.25">
      <c r="B242" s="36"/>
      <c r="C242" s="36"/>
    </row>
    <row r="243" spans="2:3" ht="11.25">
      <c r="B243" s="36"/>
      <c r="C243" s="36"/>
    </row>
    <row r="244" spans="2:3" ht="11.25">
      <c r="B244" s="36"/>
      <c r="C244" s="36"/>
    </row>
    <row r="245" spans="2:3" ht="11.25">
      <c r="B245" s="36"/>
      <c r="C245" s="36"/>
    </row>
    <row r="246" spans="2:3" ht="11.25">
      <c r="B246" s="36"/>
      <c r="C246" s="36"/>
    </row>
    <row r="247" spans="2:3" ht="11.25">
      <c r="B247" s="36"/>
      <c r="C247" s="36"/>
    </row>
    <row r="248" spans="2:3" ht="11.25">
      <c r="B248" s="36"/>
      <c r="C248" s="36"/>
    </row>
    <row r="249" spans="2:3" ht="11.25">
      <c r="B249" s="36"/>
      <c r="C249" s="36"/>
    </row>
    <row r="250" spans="2:3" ht="11.25">
      <c r="B250" s="36"/>
      <c r="C250" s="36"/>
    </row>
    <row r="251" spans="2:3" ht="11.25">
      <c r="B251" s="36"/>
      <c r="C251" s="36"/>
    </row>
    <row r="252" spans="2:3" ht="11.25">
      <c r="B252" s="36"/>
      <c r="C252" s="36"/>
    </row>
    <row r="253" spans="2:3" ht="11.25">
      <c r="B253" s="36"/>
      <c r="C253" s="36"/>
    </row>
    <row r="254" spans="2:3" ht="11.25">
      <c r="B254" s="36"/>
      <c r="C254" s="36"/>
    </row>
    <row r="255" spans="2:3" ht="11.25">
      <c r="B255" s="36"/>
      <c r="C255" s="36"/>
    </row>
    <row r="256" spans="2:3" ht="11.25">
      <c r="B256" s="36"/>
      <c r="C256" s="36"/>
    </row>
    <row r="257" spans="2:3" ht="11.25">
      <c r="B257" s="36"/>
      <c r="C257" s="36"/>
    </row>
    <row r="258" spans="2:3" ht="11.25">
      <c r="B258" s="36"/>
      <c r="C258" s="36"/>
    </row>
    <row r="259" spans="2:3" ht="11.25">
      <c r="B259" s="36"/>
      <c r="C259" s="36"/>
    </row>
    <row r="260" spans="2:3" ht="11.25">
      <c r="B260" s="36"/>
      <c r="C260" s="36"/>
    </row>
    <row r="261" spans="2:3" ht="11.25">
      <c r="B261" s="36"/>
      <c r="C261" s="36"/>
    </row>
    <row r="262" spans="2:3" ht="11.25">
      <c r="B262" s="36"/>
      <c r="C262" s="36"/>
    </row>
    <row r="263" spans="2:3" ht="11.25">
      <c r="B263" s="36"/>
      <c r="C263" s="36"/>
    </row>
    <row r="264" spans="2:3" ht="11.25">
      <c r="B264" s="36"/>
      <c r="C264" s="36"/>
    </row>
    <row r="265" spans="2:3" ht="11.25">
      <c r="B265" s="36"/>
      <c r="C265" s="36"/>
    </row>
    <row r="266" spans="2:3" ht="11.25">
      <c r="B266" s="36"/>
      <c r="C266" s="36"/>
    </row>
    <row r="267" spans="2:3" ht="11.25">
      <c r="B267" s="36"/>
      <c r="C267" s="36"/>
    </row>
    <row r="268" spans="2:3" ht="11.25">
      <c r="B268" s="36"/>
      <c r="C268" s="36"/>
    </row>
    <row r="269" spans="2:3" ht="11.25">
      <c r="B269" s="36"/>
      <c r="C269" s="36"/>
    </row>
    <row r="270" spans="2:3" ht="11.25">
      <c r="B270" s="36"/>
      <c r="C270" s="36"/>
    </row>
    <row r="271" spans="2:3" ht="11.25">
      <c r="B271" s="36"/>
      <c r="C271" s="36"/>
    </row>
    <row r="272" spans="2:3" ht="11.25">
      <c r="B272" s="36"/>
      <c r="C272" s="36"/>
    </row>
    <row r="273" spans="2:3" ht="11.25">
      <c r="B273" s="36"/>
      <c r="C273" s="36"/>
    </row>
    <row r="274" spans="2:3" ht="11.25">
      <c r="B274" s="36"/>
      <c r="C274" s="36"/>
    </row>
    <row r="275" spans="2:3" ht="11.25">
      <c r="B275" s="36"/>
      <c r="C275" s="36"/>
    </row>
    <row r="276" spans="2:3" ht="11.25">
      <c r="B276" s="36"/>
      <c r="C276" s="36"/>
    </row>
    <row r="277" spans="2:3" ht="11.25">
      <c r="B277" s="36"/>
      <c r="C277" s="36"/>
    </row>
    <row r="278" spans="2:3" ht="11.25">
      <c r="B278" s="36"/>
      <c r="C278" s="36"/>
    </row>
    <row r="279" spans="2:3" ht="11.25">
      <c r="B279" s="36"/>
      <c r="C279" s="36"/>
    </row>
    <row r="280" spans="2:3" ht="11.25">
      <c r="B280" s="36"/>
      <c r="C280" s="36"/>
    </row>
    <row r="281" spans="2:3" ht="11.25">
      <c r="B281" s="36"/>
      <c r="C281" s="36"/>
    </row>
    <row r="282" spans="2:3" ht="11.25">
      <c r="B282" s="36"/>
      <c r="C282" s="36"/>
    </row>
    <row r="283" spans="2:3" ht="11.25">
      <c r="B283" s="36"/>
      <c r="C283" s="36"/>
    </row>
    <row r="284" spans="2:3" ht="11.25">
      <c r="B284" s="36"/>
      <c r="C284" s="36"/>
    </row>
    <row r="285" spans="2:3" ht="11.25">
      <c r="B285" s="36"/>
      <c r="C285" s="36"/>
    </row>
  </sheetData>
  <sheetProtection/>
  <mergeCells count="14">
    <mergeCell ref="A27:K27"/>
    <mergeCell ref="A28:K28"/>
    <mergeCell ref="A29:K29"/>
    <mergeCell ref="L15:P15"/>
    <mergeCell ref="A3:P3"/>
    <mergeCell ref="A4:P4"/>
    <mergeCell ref="L11:N11"/>
    <mergeCell ref="O11:P11"/>
    <mergeCell ref="A15:A16"/>
    <mergeCell ref="B15:B16"/>
    <mergeCell ref="C15:C16"/>
    <mergeCell ref="D15:D16"/>
    <mergeCell ref="E15:E16"/>
    <mergeCell ref="F15:K15"/>
  </mergeCells>
  <printOptions horizontalCentered="1"/>
  <pageMargins left="0.1968503937007874" right="0.1968503937007874" top="0.7874015748031497" bottom="0.3937007874015748" header="0.5118110236220472" footer="0.1968503937007874"/>
  <pageSetup horizontalDpi="600" verticalDpi="600" orientation="landscape"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tabColor rgb="FFC00000"/>
  </sheetPr>
  <dimension ref="A3:P56"/>
  <sheetViews>
    <sheetView showZeros="0" zoomScale="115" zoomScaleNormal="115" zoomScalePageLayoutView="0" workbookViewId="0" topLeftCell="A34">
      <selection activeCell="G9" sqref="G9"/>
    </sheetView>
  </sheetViews>
  <sheetFormatPr defaultColWidth="9.140625" defaultRowHeight="12.75"/>
  <cols>
    <col min="1" max="1" width="3.00390625" style="82" customWidth="1"/>
    <col min="2" max="2" width="5.421875" style="95" customWidth="1"/>
    <col min="3" max="3" width="34.7109375" style="82" customWidth="1"/>
    <col min="4" max="4" width="5.7109375" style="82" customWidth="1"/>
    <col min="5" max="5" width="9.00390625" style="82" customWidth="1"/>
    <col min="6" max="6" width="6.00390625" style="82" customWidth="1"/>
    <col min="7" max="7" width="8.00390625" style="82" customWidth="1"/>
    <col min="8" max="8" width="6.7109375" style="82" bestFit="1" customWidth="1"/>
    <col min="9" max="9" width="7.7109375" style="82" bestFit="1" customWidth="1"/>
    <col min="10" max="10" width="6.7109375" style="82" bestFit="1" customWidth="1"/>
    <col min="11" max="11" width="8.140625" style="82" bestFit="1" customWidth="1"/>
    <col min="12" max="12" width="7.7109375" style="82" customWidth="1"/>
    <col min="13" max="13" width="9.28125" style="82" customWidth="1"/>
    <col min="14" max="14" width="9.7109375" style="82" bestFit="1" customWidth="1"/>
    <col min="15" max="15" width="8.7109375" style="82" bestFit="1" customWidth="1"/>
    <col min="16" max="16" width="10.140625" style="82" customWidth="1"/>
    <col min="17" max="16384" width="9.140625" style="82" customWidth="1"/>
  </cols>
  <sheetData>
    <row r="3" spans="1:16" s="36" customFormat="1" ht="14.25">
      <c r="A3" s="243" t="s">
        <v>71</v>
      </c>
      <c r="B3" s="243"/>
      <c r="C3" s="243"/>
      <c r="D3" s="243"/>
      <c r="E3" s="243"/>
      <c r="F3" s="243"/>
      <c r="G3" s="243"/>
      <c r="H3" s="243"/>
      <c r="I3" s="243"/>
      <c r="J3" s="243"/>
      <c r="K3" s="243"/>
      <c r="L3" s="243"/>
      <c r="M3" s="243"/>
      <c r="N3" s="243"/>
      <c r="O3" s="243"/>
      <c r="P3" s="243"/>
    </row>
    <row r="4" spans="1:16" s="36" customFormat="1" ht="14.25">
      <c r="A4" s="243" t="str">
        <f>'O1'!B20</f>
        <v>Celiņu un laukumu atjaunošana</v>
      </c>
      <c r="B4" s="243"/>
      <c r="C4" s="243"/>
      <c r="D4" s="243"/>
      <c r="E4" s="243"/>
      <c r="F4" s="243"/>
      <c r="G4" s="243"/>
      <c r="H4" s="243"/>
      <c r="I4" s="243"/>
      <c r="J4" s="243"/>
      <c r="K4" s="243"/>
      <c r="L4" s="243"/>
      <c r="M4" s="243"/>
      <c r="N4" s="243"/>
      <c r="O4" s="243"/>
      <c r="P4" s="243"/>
    </row>
    <row r="5" spans="1:16" ht="14.25">
      <c r="A5" s="83"/>
      <c r="B5" s="83"/>
      <c r="C5" s="83"/>
      <c r="D5" s="83"/>
      <c r="E5" s="83"/>
      <c r="F5" s="83"/>
      <c r="G5" s="83"/>
      <c r="H5" s="83"/>
      <c r="I5" s="83"/>
      <c r="J5" s="83"/>
      <c r="K5" s="83"/>
      <c r="L5" s="83"/>
      <c r="M5" s="83"/>
      <c r="N5" s="83"/>
      <c r="O5" s="83"/>
      <c r="P5" s="83"/>
    </row>
    <row r="6" spans="1:16" ht="14.25">
      <c r="A6" s="83"/>
      <c r="B6" s="84"/>
      <c r="C6" s="83"/>
      <c r="D6" s="83"/>
      <c r="E6" s="83"/>
      <c r="F6" s="83"/>
      <c r="G6" s="83"/>
      <c r="H6" s="83"/>
      <c r="I6" s="83"/>
      <c r="J6" s="83"/>
      <c r="K6" s="83"/>
      <c r="L6" s="83"/>
      <c r="M6" s="83"/>
      <c r="N6" s="83"/>
      <c r="O6" s="83"/>
      <c r="P6" s="83"/>
    </row>
    <row r="7" spans="1:16" s="36" customFormat="1" ht="14.25">
      <c r="A7" s="37" t="s">
        <v>65</v>
      </c>
      <c r="B7" s="165"/>
      <c r="C7" s="38"/>
      <c r="D7" s="39"/>
      <c r="E7" s="39"/>
      <c r="F7" s="39"/>
      <c r="G7" s="39"/>
      <c r="H7" s="39"/>
      <c r="I7" s="39"/>
      <c r="J7" s="39"/>
      <c r="K7" s="39"/>
      <c r="L7" s="39"/>
      <c r="M7" s="39"/>
      <c r="N7" s="39"/>
      <c r="O7" s="39"/>
      <c r="P7" s="39"/>
    </row>
    <row r="8" spans="1:16" s="36" customFormat="1" ht="14.25">
      <c r="A8" s="40" t="s">
        <v>66</v>
      </c>
      <c r="B8" s="165"/>
      <c r="C8" s="40"/>
      <c r="D8" s="42"/>
      <c r="E8" s="39"/>
      <c r="F8" s="39"/>
      <c r="G8" s="39"/>
      <c r="H8" s="39"/>
      <c r="I8" s="39"/>
      <c r="J8" s="39"/>
      <c r="K8" s="39"/>
      <c r="L8" s="39"/>
      <c r="M8" s="39"/>
      <c r="N8" s="39"/>
      <c r="O8" s="39"/>
      <c r="P8" s="39"/>
    </row>
    <row r="9" spans="1:16" s="36" customFormat="1" ht="14.25">
      <c r="A9" s="40" t="s">
        <v>64</v>
      </c>
      <c r="B9" s="165"/>
      <c r="C9" s="68"/>
      <c r="D9" s="42"/>
      <c r="E9" s="42"/>
      <c r="F9" s="42"/>
      <c r="G9" s="39"/>
      <c r="H9" s="39"/>
      <c r="I9" s="39"/>
      <c r="J9" s="39"/>
      <c r="K9" s="39"/>
      <c r="L9" s="39"/>
      <c r="M9" s="39"/>
      <c r="N9" s="39"/>
      <c r="O9" s="39"/>
      <c r="P9" s="39"/>
    </row>
    <row r="10" spans="1:16" s="36" customFormat="1" ht="11.25">
      <c r="A10" s="43"/>
      <c r="B10" s="44"/>
      <c r="C10" s="41"/>
      <c r="D10" s="42"/>
      <c r="E10" s="39"/>
      <c r="F10" s="45"/>
      <c r="G10" s="39"/>
      <c r="H10" s="39"/>
      <c r="I10" s="39"/>
      <c r="J10" s="39"/>
      <c r="K10" s="39"/>
      <c r="L10" s="45"/>
      <c r="M10" s="39"/>
      <c r="N10" s="46"/>
      <c r="O10" s="46"/>
      <c r="P10" s="39"/>
    </row>
    <row r="11" spans="1:16" s="36" customFormat="1" ht="14.25">
      <c r="A11" s="40" t="s">
        <v>4</v>
      </c>
      <c r="B11" s="44"/>
      <c r="C11" s="41"/>
      <c r="D11" s="42"/>
      <c r="E11" s="39"/>
      <c r="F11" s="45"/>
      <c r="G11" s="39"/>
      <c r="H11" s="39"/>
      <c r="I11" s="39"/>
      <c r="J11" s="39"/>
      <c r="K11" s="39"/>
      <c r="L11" s="244" t="s">
        <v>39</v>
      </c>
      <c r="M11" s="244"/>
      <c r="N11" s="244"/>
      <c r="O11" s="245">
        <f>P52</f>
        <v>0</v>
      </c>
      <c r="P11" s="245"/>
    </row>
    <row r="12" spans="1:16" s="36" customFormat="1" ht="14.25">
      <c r="A12" s="40"/>
      <c r="B12" s="44"/>
      <c r="C12" s="41"/>
      <c r="D12" s="42"/>
      <c r="E12" s="39"/>
      <c r="F12" s="45"/>
      <c r="G12" s="39"/>
      <c r="H12" s="39"/>
      <c r="I12" s="39"/>
      <c r="J12" s="39"/>
      <c r="K12" s="39"/>
      <c r="L12" s="37" t="s">
        <v>123</v>
      </c>
      <c r="M12" s="39"/>
      <c r="N12" s="46"/>
      <c r="O12" s="46"/>
      <c r="P12" s="39"/>
    </row>
    <row r="13" spans="1:16" ht="11.25">
      <c r="A13" s="89"/>
      <c r="B13" s="85"/>
      <c r="C13" s="90"/>
      <c r="D13" s="88"/>
      <c r="E13" s="87"/>
      <c r="F13" s="91"/>
      <c r="G13" s="87"/>
      <c r="H13" s="87"/>
      <c r="I13" s="87"/>
      <c r="J13" s="87"/>
      <c r="K13" s="87"/>
      <c r="L13" s="91"/>
      <c r="M13" s="87"/>
      <c r="N13" s="92"/>
      <c r="O13" s="87"/>
      <c r="P13" s="87"/>
    </row>
    <row r="14" spans="1:16" ht="12" thickBot="1">
      <c r="A14" s="93"/>
      <c r="B14" s="85"/>
      <c r="C14" s="86"/>
      <c r="D14" s="87"/>
      <c r="E14" s="87"/>
      <c r="F14" s="87"/>
      <c r="G14" s="87"/>
      <c r="H14" s="87"/>
      <c r="I14" s="87"/>
      <c r="J14" s="87"/>
      <c r="K14" s="87"/>
      <c r="L14" s="91"/>
      <c r="M14" s="87"/>
      <c r="N14" s="87"/>
      <c r="O14" s="87"/>
      <c r="P14" s="87"/>
    </row>
    <row r="15" spans="1:16" s="36" customFormat="1" ht="11.25">
      <c r="A15" s="246" t="s">
        <v>5</v>
      </c>
      <c r="B15" s="248" t="s">
        <v>6</v>
      </c>
      <c r="C15" s="250" t="s">
        <v>7</v>
      </c>
      <c r="D15" s="252" t="s">
        <v>0</v>
      </c>
      <c r="E15" s="254" t="s">
        <v>1</v>
      </c>
      <c r="F15" s="256" t="s">
        <v>8</v>
      </c>
      <c r="G15" s="257"/>
      <c r="H15" s="257"/>
      <c r="I15" s="257"/>
      <c r="J15" s="257"/>
      <c r="K15" s="258"/>
      <c r="L15" s="268" t="s">
        <v>9</v>
      </c>
      <c r="M15" s="257"/>
      <c r="N15" s="257"/>
      <c r="O15" s="257"/>
      <c r="P15" s="258"/>
    </row>
    <row r="16" spans="1:16" s="36" customFormat="1" ht="77.25" customHeight="1" thickBot="1">
      <c r="A16" s="247"/>
      <c r="B16" s="249"/>
      <c r="C16" s="251"/>
      <c r="D16" s="253"/>
      <c r="E16" s="255"/>
      <c r="F16" s="105" t="s">
        <v>10</v>
      </c>
      <c r="G16" s="106" t="s">
        <v>40</v>
      </c>
      <c r="H16" s="106" t="s">
        <v>34</v>
      </c>
      <c r="I16" s="106" t="s">
        <v>35</v>
      </c>
      <c r="J16" s="106" t="s">
        <v>36</v>
      </c>
      <c r="K16" s="107" t="s">
        <v>41</v>
      </c>
      <c r="L16" s="108" t="s">
        <v>11</v>
      </c>
      <c r="M16" s="106" t="s">
        <v>34</v>
      </c>
      <c r="N16" s="106" t="s">
        <v>35</v>
      </c>
      <c r="O16" s="106" t="s">
        <v>36</v>
      </c>
      <c r="P16" s="107" t="s">
        <v>42</v>
      </c>
    </row>
    <row r="17" spans="1:16" s="36" customFormat="1" ht="16.5" customHeight="1">
      <c r="A17" s="188"/>
      <c r="B17" s="189"/>
      <c r="C17" s="209" t="s">
        <v>50</v>
      </c>
      <c r="D17" s="190"/>
      <c r="E17" s="191"/>
      <c r="F17" s="192"/>
      <c r="G17" s="193"/>
      <c r="H17" s="193"/>
      <c r="I17" s="194"/>
      <c r="J17" s="193"/>
      <c r="K17" s="195"/>
      <c r="L17" s="196"/>
      <c r="M17" s="193"/>
      <c r="N17" s="194"/>
      <c r="O17" s="193"/>
      <c r="P17" s="197"/>
    </row>
    <row r="18" spans="1:16" s="36" customFormat="1" ht="27" customHeight="1">
      <c r="A18" s="181">
        <v>1</v>
      </c>
      <c r="B18" s="119" t="s">
        <v>21</v>
      </c>
      <c r="C18" s="185" t="s">
        <v>86</v>
      </c>
      <c r="D18" s="198" t="s">
        <v>29</v>
      </c>
      <c r="E18" s="199">
        <v>761</v>
      </c>
      <c r="F18" s="113"/>
      <c r="G18" s="121"/>
      <c r="H18" s="114"/>
      <c r="I18" s="114"/>
      <c r="J18" s="121"/>
      <c r="K18" s="112"/>
      <c r="L18" s="118"/>
      <c r="M18" s="114"/>
      <c r="N18" s="114"/>
      <c r="O18" s="114"/>
      <c r="P18" s="112"/>
    </row>
    <row r="19" spans="1:16" s="36" customFormat="1" ht="26.25" customHeight="1">
      <c r="A19" s="181">
        <v>2</v>
      </c>
      <c r="B19" s="119" t="s">
        <v>21</v>
      </c>
      <c r="C19" s="185" t="s">
        <v>88</v>
      </c>
      <c r="D19" s="198" t="s">
        <v>30</v>
      </c>
      <c r="E19" s="199">
        <v>43</v>
      </c>
      <c r="F19" s="113"/>
      <c r="G19" s="121"/>
      <c r="H19" s="114"/>
      <c r="I19" s="114"/>
      <c r="J19" s="121"/>
      <c r="K19" s="112"/>
      <c r="L19" s="118"/>
      <c r="M19" s="114"/>
      <c r="N19" s="114"/>
      <c r="O19" s="114"/>
      <c r="P19" s="112"/>
    </row>
    <row r="20" spans="1:16" s="36" customFormat="1" ht="16.5" customHeight="1">
      <c r="A20" s="181">
        <v>3</v>
      </c>
      <c r="B20" s="110" t="s">
        <v>21</v>
      </c>
      <c r="C20" s="200" t="s">
        <v>72</v>
      </c>
      <c r="D20" s="111" t="s">
        <v>73</v>
      </c>
      <c r="E20" s="115">
        <v>280</v>
      </c>
      <c r="F20" s="113"/>
      <c r="G20" s="121"/>
      <c r="H20" s="114"/>
      <c r="I20" s="114"/>
      <c r="J20" s="121"/>
      <c r="K20" s="112"/>
      <c r="L20" s="118"/>
      <c r="M20" s="114"/>
      <c r="N20" s="114"/>
      <c r="O20" s="114"/>
      <c r="P20" s="112"/>
    </row>
    <row r="21" spans="1:16" s="36" customFormat="1" ht="13.5" customHeight="1">
      <c r="A21" s="181"/>
      <c r="B21" s="110"/>
      <c r="C21" s="201" t="s">
        <v>74</v>
      </c>
      <c r="D21" s="111" t="s">
        <v>73</v>
      </c>
      <c r="E21" s="117">
        <f>E20</f>
        <v>280</v>
      </c>
      <c r="F21" s="182"/>
      <c r="G21" s="183"/>
      <c r="H21" s="183"/>
      <c r="I21" s="183"/>
      <c r="J21" s="183"/>
      <c r="K21" s="184"/>
      <c r="L21" s="118"/>
      <c r="M21" s="114"/>
      <c r="N21" s="114"/>
      <c r="O21" s="114"/>
      <c r="P21" s="112"/>
    </row>
    <row r="22" spans="1:16" s="36" customFormat="1" ht="15" customHeight="1">
      <c r="A22" s="109"/>
      <c r="B22" s="110"/>
      <c r="C22" s="210" t="s">
        <v>85</v>
      </c>
      <c r="D22" s="111"/>
      <c r="E22" s="117"/>
      <c r="F22" s="113"/>
      <c r="G22" s="114"/>
      <c r="H22" s="114"/>
      <c r="I22" s="114"/>
      <c r="J22" s="114"/>
      <c r="K22" s="112"/>
      <c r="L22" s="118"/>
      <c r="M22" s="114"/>
      <c r="N22" s="114"/>
      <c r="O22" s="114"/>
      <c r="P22" s="112"/>
    </row>
    <row r="23" spans="1:16" s="36" customFormat="1" ht="26.25" customHeight="1">
      <c r="A23" s="109" t="s">
        <v>3</v>
      </c>
      <c r="B23" s="110" t="s">
        <v>21</v>
      </c>
      <c r="C23" s="185" t="s">
        <v>91</v>
      </c>
      <c r="D23" s="198" t="s">
        <v>29</v>
      </c>
      <c r="E23" s="199">
        <v>233</v>
      </c>
      <c r="F23" s="113"/>
      <c r="G23" s="121"/>
      <c r="H23" s="114"/>
      <c r="I23" s="114"/>
      <c r="J23" s="121"/>
      <c r="K23" s="112"/>
      <c r="L23" s="118"/>
      <c r="M23" s="114"/>
      <c r="N23" s="114"/>
      <c r="O23" s="114"/>
      <c r="P23" s="112"/>
    </row>
    <row r="24" spans="1:16" s="36" customFormat="1" ht="26.25" customHeight="1">
      <c r="A24" s="109" t="s">
        <v>27</v>
      </c>
      <c r="B24" s="110" t="s">
        <v>21</v>
      </c>
      <c r="C24" s="206" t="s">
        <v>93</v>
      </c>
      <c r="D24" s="133" t="s">
        <v>29</v>
      </c>
      <c r="E24" s="204">
        <v>233</v>
      </c>
      <c r="F24" s="135"/>
      <c r="G24" s="177"/>
      <c r="H24" s="122"/>
      <c r="I24" s="122"/>
      <c r="J24" s="178"/>
      <c r="K24" s="136"/>
      <c r="L24" s="137"/>
      <c r="M24" s="122"/>
      <c r="N24" s="122"/>
      <c r="O24" s="122"/>
      <c r="P24" s="136"/>
    </row>
    <row r="25" spans="1:16" s="36" customFormat="1" ht="15" customHeight="1">
      <c r="A25" s="109"/>
      <c r="B25" s="110"/>
      <c r="C25" s="205" t="s">
        <v>92</v>
      </c>
      <c r="D25" s="133" t="s">
        <v>30</v>
      </c>
      <c r="E25" s="134">
        <f>E24*1.05*0.2</f>
        <v>48.93000000000001</v>
      </c>
      <c r="F25" s="135"/>
      <c r="G25" s="122"/>
      <c r="H25" s="122"/>
      <c r="I25" s="122"/>
      <c r="J25" s="122"/>
      <c r="K25" s="136"/>
      <c r="L25" s="137"/>
      <c r="M25" s="122"/>
      <c r="N25" s="122"/>
      <c r="O25" s="122"/>
      <c r="P25" s="136"/>
    </row>
    <row r="26" spans="1:16" s="36" customFormat="1" ht="15.75" customHeight="1">
      <c r="A26" s="202">
        <v>3</v>
      </c>
      <c r="B26" s="132" t="s">
        <v>75</v>
      </c>
      <c r="C26" s="203" t="s">
        <v>76</v>
      </c>
      <c r="D26" s="133" t="s">
        <v>29</v>
      </c>
      <c r="E26" s="204">
        <v>233</v>
      </c>
      <c r="F26" s="135"/>
      <c r="G26" s="177"/>
      <c r="H26" s="122"/>
      <c r="I26" s="122"/>
      <c r="J26" s="178"/>
      <c r="K26" s="136"/>
      <c r="L26" s="137"/>
      <c r="M26" s="122"/>
      <c r="N26" s="122"/>
      <c r="O26" s="122"/>
      <c r="P26" s="136"/>
    </row>
    <row r="27" spans="1:16" s="36" customFormat="1" ht="15" customHeight="1">
      <c r="A27" s="202"/>
      <c r="B27" s="132"/>
      <c r="C27" s="205" t="s">
        <v>112</v>
      </c>
      <c r="D27" s="133" t="s">
        <v>30</v>
      </c>
      <c r="E27" s="134">
        <f>E26*1.05*0.15</f>
        <v>36.6975</v>
      </c>
      <c r="F27" s="135"/>
      <c r="G27" s="122"/>
      <c r="H27" s="122"/>
      <c r="I27" s="122"/>
      <c r="J27" s="122"/>
      <c r="K27" s="136"/>
      <c r="L27" s="137"/>
      <c r="M27" s="122"/>
      <c r="N27" s="122"/>
      <c r="O27" s="122"/>
      <c r="P27" s="136"/>
    </row>
    <row r="28" spans="1:16" s="36" customFormat="1" ht="36" customHeight="1">
      <c r="A28" s="202">
        <v>4</v>
      </c>
      <c r="B28" s="132" t="s">
        <v>21</v>
      </c>
      <c r="C28" s="206" t="s">
        <v>111</v>
      </c>
      <c r="D28" s="133" t="s">
        <v>29</v>
      </c>
      <c r="E28" s="204">
        <v>233</v>
      </c>
      <c r="F28" s="135"/>
      <c r="G28" s="177"/>
      <c r="H28" s="122"/>
      <c r="I28" s="122"/>
      <c r="J28" s="178"/>
      <c r="K28" s="136"/>
      <c r="L28" s="137"/>
      <c r="M28" s="122"/>
      <c r="N28" s="122"/>
      <c r="O28" s="122"/>
      <c r="P28" s="136"/>
    </row>
    <row r="29" spans="1:16" s="36" customFormat="1" ht="63" customHeight="1">
      <c r="A29" s="202"/>
      <c r="B29" s="132"/>
      <c r="C29" s="205" t="s">
        <v>113</v>
      </c>
      <c r="D29" s="133" t="s">
        <v>29</v>
      </c>
      <c r="E29" s="134">
        <f>E28*1.05</f>
        <v>244.65</v>
      </c>
      <c r="F29" s="135"/>
      <c r="G29" s="122"/>
      <c r="H29" s="122"/>
      <c r="I29" s="122"/>
      <c r="J29" s="122"/>
      <c r="K29" s="136"/>
      <c r="L29" s="137"/>
      <c r="M29" s="122"/>
      <c r="N29" s="122"/>
      <c r="O29" s="122"/>
      <c r="P29" s="136"/>
    </row>
    <row r="30" spans="1:16" s="36" customFormat="1" ht="24" customHeight="1">
      <c r="A30" s="109" t="s">
        <v>22</v>
      </c>
      <c r="B30" s="132" t="s">
        <v>77</v>
      </c>
      <c r="C30" s="138" t="s">
        <v>78</v>
      </c>
      <c r="D30" s="133" t="s">
        <v>28</v>
      </c>
      <c r="E30" s="204">
        <v>269</v>
      </c>
      <c r="F30" s="135"/>
      <c r="G30" s="177"/>
      <c r="H30" s="122"/>
      <c r="I30" s="122"/>
      <c r="J30" s="178"/>
      <c r="K30" s="136"/>
      <c r="L30" s="137"/>
      <c r="M30" s="122"/>
      <c r="N30" s="122"/>
      <c r="O30" s="122"/>
      <c r="P30" s="136"/>
    </row>
    <row r="31" spans="1:16" s="36" customFormat="1" ht="12.75" customHeight="1">
      <c r="A31" s="109"/>
      <c r="B31" s="132"/>
      <c r="C31" s="207" t="s">
        <v>79</v>
      </c>
      <c r="D31" s="133" t="s">
        <v>26</v>
      </c>
      <c r="E31" s="142">
        <f>1.07*E30</f>
        <v>287.83000000000004</v>
      </c>
      <c r="F31" s="135"/>
      <c r="G31" s="122"/>
      <c r="H31" s="122"/>
      <c r="I31" s="122"/>
      <c r="J31" s="177"/>
      <c r="K31" s="136"/>
      <c r="L31" s="137"/>
      <c r="M31" s="122"/>
      <c r="N31" s="122"/>
      <c r="O31" s="122"/>
      <c r="P31" s="136"/>
    </row>
    <row r="32" spans="1:16" s="36" customFormat="1" ht="14.25" customHeight="1">
      <c r="A32" s="109"/>
      <c r="B32" s="180"/>
      <c r="C32" s="207" t="s">
        <v>89</v>
      </c>
      <c r="D32" s="133" t="s">
        <v>30</v>
      </c>
      <c r="E32" s="142">
        <f>0.03*E30</f>
        <v>8.07</v>
      </c>
      <c r="F32" s="135"/>
      <c r="G32" s="122"/>
      <c r="H32" s="122"/>
      <c r="I32" s="122"/>
      <c r="J32" s="177"/>
      <c r="K32" s="136"/>
      <c r="L32" s="137"/>
      <c r="M32" s="122"/>
      <c r="N32" s="122"/>
      <c r="O32" s="122"/>
      <c r="P32" s="136"/>
    </row>
    <row r="33" spans="1:16" s="36" customFormat="1" ht="15" customHeight="1">
      <c r="A33" s="109"/>
      <c r="B33" s="180"/>
      <c r="C33" s="210" t="s">
        <v>87</v>
      </c>
      <c r="D33" s="133"/>
      <c r="E33" s="142"/>
      <c r="F33" s="135"/>
      <c r="G33" s="122"/>
      <c r="H33" s="122"/>
      <c r="I33" s="122"/>
      <c r="J33" s="177"/>
      <c r="K33" s="136"/>
      <c r="L33" s="137"/>
      <c r="M33" s="122"/>
      <c r="N33" s="122"/>
      <c r="O33" s="122"/>
      <c r="P33" s="136"/>
    </row>
    <row r="34" spans="1:16" s="36" customFormat="1" ht="27.75" customHeight="1">
      <c r="A34" s="109" t="s">
        <v>3</v>
      </c>
      <c r="B34" s="110" t="s">
        <v>21</v>
      </c>
      <c r="C34" s="185" t="s">
        <v>95</v>
      </c>
      <c r="D34" s="198" t="s">
        <v>29</v>
      </c>
      <c r="E34" s="199">
        <v>247</v>
      </c>
      <c r="F34" s="113"/>
      <c r="G34" s="121"/>
      <c r="H34" s="114"/>
      <c r="I34" s="114"/>
      <c r="J34" s="121"/>
      <c r="K34" s="112"/>
      <c r="L34" s="118"/>
      <c r="M34" s="114"/>
      <c r="N34" s="114"/>
      <c r="O34" s="114"/>
      <c r="P34" s="112"/>
    </row>
    <row r="35" spans="1:16" s="36" customFormat="1" ht="27" customHeight="1">
      <c r="A35" s="109" t="s">
        <v>27</v>
      </c>
      <c r="B35" s="110" t="s">
        <v>21</v>
      </c>
      <c r="C35" s="206" t="s">
        <v>93</v>
      </c>
      <c r="D35" s="133" t="s">
        <v>29</v>
      </c>
      <c r="E35" s="204">
        <v>247</v>
      </c>
      <c r="F35" s="135"/>
      <c r="G35" s="177"/>
      <c r="H35" s="122"/>
      <c r="I35" s="122"/>
      <c r="J35" s="178"/>
      <c r="K35" s="136"/>
      <c r="L35" s="137"/>
      <c r="M35" s="122"/>
      <c r="N35" s="122"/>
      <c r="O35" s="122"/>
      <c r="P35" s="136"/>
    </row>
    <row r="36" spans="1:16" s="36" customFormat="1" ht="15" customHeight="1">
      <c r="A36" s="109"/>
      <c r="B36" s="110"/>
      <c r="C36" s="205" t="s">
        <v>92</v>
      </c>
      <c r="D36" s="133" t="s">
        <v>30</v>
      </c>
      <c r="E36" s="134">
        <f>E35*1.05*0.2</f>
        <v>51.870000000000005</v>
      </c>
      <c r="F36" s="135"/>
      <c r="G36" s="122"/>
      <c r="H36" s="122"/>
      <c r="I36" s="122"/>
      <c r="J36" s="122"/>
      <c r="K36" s="136"/>
      <c r="L36" s="137"/>
      <c r="M36" s="122"/>
      <c r="N36" s="122"/>
      <c r="O36" s="122"/>
      <c r="P36" s="136"/>
    </row>
    <row r="37" spans="1:16" s="36" customFormat="1" ht="26.25" customHeight="1">
      <c r="A37" s="202">
        <v>3</v>
      </c>
      <c r="B37" s="132" t="s">
        <v>75</v>
      </c>
      <c r="C37" s="206" t="s">
        <v>96</v>
      </c>
      <c r="D37" s="133" t="s">
        <v>29</v>
      </c>
      <c r="E37" s="204">
        <v>247</v>
      </c>
      <c r="F37" s="135"/>
      <c r="G37" s="177"/>
      <c r="H37" s="122"/>
      <c r="I37" s="122"/>
      <c r="J37" s="178"/>
      <c r="K37" s="136"/>
      <c r="L37" s="137"/>
      <c r="M37" s="122"/>
      <c r="N37" s="122"/>
      <c r="O37" s="122"/>
      <c r="P37" s="136"/>
    </row>
    <row r="38" spans="1:16" s="36" customFormat="1" ht="15" customHeight="1">
      <c r="A38" s="202"/>
      <c r="B38" s="132"/>
      <c r="C38" s="205" t="s">
        <v>97</v>
      </c>
      <c r="D38" s="133" t="s">
        <v>30</v>
      </c>
      <c r="E38" s="134">
        <f>E37*1.05*0.15</f>
        <v>38.9025</v>
      </c>
      <c r="F38" s="135"/>
      <c r="G38" s="122"/>
      <c r="H38" s="122"/>
      <c r="I38" s="122"/>
      <c r="J38" s="122"/>
      <c r="K38" s="136"/>
      <c r="L38" s="137"/>
      <c r="M38" s="122"/>
      <c r="N38" s="122"/>
      <c r="O38" s="122"/>
      <c r="P38" s="136"/>
    </row>
    <row r="39" spans="1:16" s="36" customFormat="1" ht="16.5" customHeight="1">
      <c r="A39" s="202">
        <v>4</v>
      </c>
      <c r="B39" s="110" t="s">
        <v>21</v>
      </c>
      <c r="C39" s="206" t="s">
        <v>98</v>
      </c>
      <c r="D39" s="133" t="s">
        <v>29</v>
      </c>
      <c r="E39" s="204">
        <v>247</v>
      </c>
      <c r="F39" s="135"/>
      <c r="G39" s="177"/>
      <c r="H39" s="122"/>
      <c r="I39" s="122"/>
      <c r="J39" s="178"/>
      <c r="K39" s="136"/>
      <c r="L39" s="137"/>
      <c r="M39" s="122"/>
      <c r="N39" s="122"/>
      <c r="O39" s="122"/>
      <c r="P39" s="136"/>
    </row>
    <row r="40" spans="1:16" s="36" customFormat="1" ht="15" customHeight="1">
      <c r="A40" s="202"/>
      <c r="B40" s="110"/>
      <c r="C40" s="205" t="s">
        <v>94</v>
      </c>
      <c r="D40" s="133" t="s">
        <v>30</v>
      </c>
      <c r="E40" s="134">
        <f>E39*1.05*0.03</f>
        <v>7.7805</v>
      </c>
      <c r="F40" s="135"/>
      <c r="G40" s="122"/>
      <c r="H40" s="122"/>
      <c r="I40" s="122"/>
      <c r="J40" s="122"/>
      <c r="K40" s="136"/>
      <c r="L40" s="137"/>
      <c r="M40" s="122"/>
      <c r="N40" s="122"/>
      <c r="O40" s="122"/>
      <c r="P40" s="136"/>
    </row>
    <row r="41" spans="1:16" s="36" customFormat="1" ht="18.75" customHeight="1">
      <c r="A41" s="202">
        <v>5</v>
      </c>
      <c r="B41" s="132" t="s">
        <v>21</v>
      </c>
      <c r="C41" s="138" t="s">
        <v>99</v>
      </c>
      <c r="D41" s="133" t="s">
        <v>29</v>
      </c>
      <c r="E41" s="204">
        <v>247</v>
      </c>
      <c r="F41" s="135"/>
      <c r="G41" s="177"/>
      <c r="H41" s="122"/>
      <c r="I41" s="122"/>
      <c r="J41" s="178"/>
      <c r="K41" s="136"/>
      <c r="L41" s="137"/>
      <c r="M41" s="122"/>
      <c r="N41" s="122"/>
      <c r="O41" s="122"/>
      <c r="P41" s="136"/>
    </row>
    <row r="42" spans="1:16" s="36" customFormat="1" ht="15" customHeight="1">
      <c r="A42" s="211"/>
      <c r="B42" s="212"/>
      <c r="C42" s="207" t="s">
        <v>100</v>
      </c>
      <c r="D42" s="133" t="s">
        <v>29</v>
      </c>
      <c r="E42" s="142">
        <f>1.07*E41</f>
        <v>264.29</v>
      </c>
      <c r="F42" s="135"/>
      <c r="G42" s="122"/>
      <c r="H42" s="122"/>
      <c r="I42" s="122"/>
      <c r="J42" s="177"/>
      <c r="K42" s="136"/>
      <c r="L42" s="137"/>
      <c r="M42" s="122"/>
      <c r="N42" s="122"/>
      <c r="O42" s="122"/>
      <c r="P42" s="136"/>
    </row>
    <row r="43" spans="1:16" s="36" customFormat="1" ht="24.75" customHeight="1">
      <c r="A43" s="109" t="s">
        <v>101</v>
      </c>
      <c r="B43" s="132" t="s">
        <v>77</v>
      </c>
      <c r="C43" s="138" t="s">
        <v>78</v>
      </c>
      <c r="D43" s="133" t="s">
        <v>28</v>
      </c>
      <c r="E43" s="204">
        <v>332</v>
      </c>
      <c r="F43" s="135"/>
      <c r="G43" s="177"/>
      <c r="H43" s="122"/>
      <c r="I43" s="122"/>
      <c r="J43" s="178"/>
      <c r="K43" s="136"/>
      <c r="L43" s="137"/>
      <c r="M43" s="122"/>
      <c r="N43" s="122"/>
      <c r="O43" s="122"/>
      <c r="P43" s="136"/>
    </row>
    <row r="44" spans="1:16" s="36" customFormat="1" ht="15" customHeight="1">
      <c r="A44" s="109"/>
      <c r="B44" s="132"/>
      <c r="C44" s="207" t="s">
        <v>79</v>
      </c>
      <c r="D44" s="133" t="s">
        <v>26</v>
      </c>
      <c r="E44" s="142">
        <f>1.07*E43</f>
        <v>355.24</v>
      </c>
      <c r="F44" s="135"/>
      <c r="G44" s="122"/>
      <c r="H44" s="122"/>
      <c r="I44" s="122"/>
      <c r="J44" s="177"/>
      <c r="K44" s="136"/>
      <c r="L44" s="137"/>
      <c r="M44" s="122"/>
      <c r="N44" s="122"/>
      <c r="O44" s="122"/>
      <c r="P44" s="136"/>
    </row>
    <row r="45" spans="1:16" s="36" customFormat="1" ht="15" customHeight="1">
      <c r="A45" s="109"/>
      <c r="B45" s="180"/>
      <c r="C45" s="207" t="s">
        <v>89</v>
      </c>
      <c r="D45" s="133" t="s">
        <v>30</v>
      </c>
      <c r="E45" s="142">
        <f>0.03*E43</f>
        <v>9.959999999999999</v>
      </c>
      <c r="F45" s="135"/>
      <c r="G45" s="122"/>
      <c r="H45" s="122"/>
      <c r="I45" s="122"/>
      <c r="J45" s="177"/>
      <c r="K45" s="136"/>
      <c r="L45" s="137"/>
      <c r="M45" s="122"/>
      <c r="N45" s="122"/>
      <c r="O45" s="122"/>
      <c r="P45" s="136"/>
    </row>
    <row r="46" spans="1:16" s="36" customFormat="1" ht="14.25" customHeight="1">
      <c r="A46" s="109"/>
      <c r="B46" s="180"/>
      <c r="C46" s="210" t="s">
        <v>80</v>
      </c>
      <c r="D46" s="133"/>
      <c r="E46" s="142"/>
      <c r="F46" s="135"/>
      <c r="G46" s="122"/>
      <c r="H46" s="122"/>
      <c r="I46" s="122"/>
      <c r="J46" s="177"/>
      <c r="K46" s="136"/>
      <c r="L46" s="137"/>
      <c r="M46" s="122"/>
      <c r="N46" s="122"/>
      <c r="O46" s="122"/>
      <c r="P46" s="136"/>
    </row>
    <row r="47" spans="1:16" s="36" customFormat="1" ht="36.75" customHeight="1">
      <c r="A47" s="109" t="s">
        <v>3</v>
      </c>
      <c r="B47" s="132" t="s">
        <v>81</v>
      </c>
      <c r="C47" s="138" t="s">
        <v>90</v>
      </c>
      <c r="D47" s="208" t="s">
        <v>82</v>
      </c>
      <c r="E47" s="204">
        <v>8.73</v>
      </c>
      <c r="F47" s="135"/>
      <c r="G47" s="177"/>
      <c r="H47" s="122"/>
      <c r="I47" s="122"/>
      <c r="J47" s="178"/>
      <c r="K47" s="136"/>
      <c r="L47" s="137"/>
      <c r="M47" s="122"/>
      <c r="N47" s="122"/>
      <c r="O47" s="122"/>
      <c r="P47" s="136"/>
    </row>
    <row r="48" spans="1:16" s="36" customFormat="1" ht="12.75" customHeight="1">
      <c r="A48" s="109"/>
      <c r="B48" s="132"/>
      <c r="C48" s="207" t="s">
        <v>83</v>
      </c>
      <c r="D48" s="133" t="s">
        <v>30</v>
      </c>
      <c r="E48" s="142">
        <f>0.1*E47*100</f>
        <v>87.30000000000001</v>
      </c>
      <c r="F48" s="135"/>
      <c r="G48" s="122"/>
      <c r="H48" s="122"/>
      <c r="I48" s="122"/>
      <c r="J48" s="177"/>
      <c r="K48" s="136"/>
      <c r="L48" s="137"/>
      <c r="M48" s="122"/>
      <c r="N48" s="122"/>
      <c r="O48" s="122"/>
      <c r="P48" s="136"/>
    </row>
    <row r="49" spans="1:16" s="120" customFormat="1" ht="14.25" customHeight="1">
      <c r="A49" s="109"/>
      <c r="B49" s="180"/>
      <c r="C49" s="207" t="s">
        <v>84</v>
      </c>
      <c r="D49" s="133" t="s">
        <v>47</v>
      </c>
      <c r="E49" s="142">
        <f>9*E47</f>
        <v>78.57000000000001</v>
      </c>
      <c r="F49" s="135"/>
      <c r="G49" s="122"/>
      <c r="H49" s="122"/>
      <c r="I49" s="122"/>
      <c r="J49" s="177"/>
      <c r="K49" s="136"/>
      <c r="L49" s="137"/>
      <c r="M49" s="122"/>
      <c r="N49" s="122"/>
      <c r="O49" s="122"/>
      <c r="P49" s="136"/>
    </row>
    <row r="50" spans="1:16" s="36" customFormat="1" ht="11.25">
      <c r="A50" s="272" t="s">
        <v>2</v>
      </c>
      <c r="B50" s="272"/>
      <c r="C50" s="272"/>
      <c r="D50" s="272"/>
      <c r="E50" s="272"/>
      <c r="F50" s="272"/>
      <c r="G50" s="272"/>
      <c r="H50" s="272"/>
      <c r="I50" s="272"/>
      <c r="J50" s="272"/>
      <c r="K50" s="272"/>
      <c r="L50" s="96">
        <f>SUM(L17:L49)</f>
        <v>0</v>
      </c>
      <c r="M50" s="96">
        <f>SUM(M17:M49)</f>
        <v>0</v>
      </c>
      <c r="N50" s="96"/>
      <c r="O50" s="96">
        <f>SUM(O17:O49)</f>
        <v>0</v>
      </c>
      <c r="P50" s="96">
        <f>SUM(P17:P49)</f>
        <v>0</v>
      </c>
    </row>
    <row r="51" spans="1:16" s="36" customFormat="1" ht="12" thickBot="1">
      <c r="A51" s="273" t="s">
        <v>125</v>
      </c>
      <c r="B51" s="274"/>
      <c r="C51" s="274"/>
      <c r="D51" s="274"/>
      <c r="E51" s="274"/>
      <c r="F51" s="274"/>
      <c r="G51" s="274"/>
      <c r="H51" s="274"/>
      <c r="I51" s="274"/>
      <c r="J51" s="274"/>
      <c r="K51" s="275"/>
      <c r="L51" s="97"/>
      <c r="M51" s="98"/>
      <c r="N51" s="152"/>
      <c r="O51" s="98"/>
      <c r="P51" s="99">
        <f>0.07*N50</f>
        <v>0</v>
      </c>
    </row>
    <row r="52" spans="1:16" s="36" customFormat="1" ht="12" thickBot="1">
      <c r="A52" s="269" t="s">
        <v>2</v>
      </c>
      <c r="B52" s="270"/>
      <c r="C52" s="270"/>
      <c r="D52" s="270"/>
      <c r="E52" s="270"/>
      <c r="F52" s="270"/>
      <c r="G52" s="270"/>
      <c r="H52" s="270"/>
      <c r="I52" s="270"/>
      <c r="J52" s="270"/>
      <c r="K52" s="271"/>
      <c r="L52" s="100">
        <f>SUM(L50:L51)</f>
        <v>0</v>
      </c>
      <c r="M52" s="101">
        <f>SUM(M50:M51)</f>
        <v>0</v>
      </c>
      <c r="N52" s="101">
        <f>SUM(N50:N51)</f>
        <v>0</v>
      </c>
      <c r="O52" s="101">
        <f>SUM(O50:O51)</f>
        <v>0</v>
      </c>
      <c r="P52" s="102">
        <f>SUM(P50:P51)</f>
        <v>0</v>
      </c>
    </row>
    <row r="53" s="36" customFormat="1" ht="11.25">
      <c r="B53" s="103"/>
    </row>
    <row r="54" s="36" customFormat="1" ht="11.25">
      <c r="B54" s="103"/>
    </row>
    <row r="55" spans="1:8" s="36" customFormat="1" ht="11.25">
      <c r="A55" s="104" t="s">
        <v>124</v>
      </c>
      <c r="B55" s="14"/>
      <c r="H55" s="104"/>
    </row>
    <row r="56" spans="2:6" s="36" customFormat="1" ht="11.25">
      <c r="B56" s="103"/>
      <c r="F56" s="81"/>
    </row>
  </sheetData>
  <sheetProtection/>
  <mergeCells count="14">
    <mergeCell ref="A52:K52"/>
    <mergeCell ref="A50:K50"/>
    <mergeCell ref="A51:K51"/>
    <mergeCell ref="A15:A16"/>
    <mergeCell ref="B15:B16"/>
    <mergeCell ref="E15:E16"/>
    <mergeCell ref="F15:K15"/>
    <mergeCell ref="O11:P11"/>
    <mergeCell ref="C15:C16"/>
    <mergeCell ref="D15:D16"/>
    <mergeCell ref="L11:N11"/>
    <mergeCell ref="A3:P3"/>
    <mergeCell ref="A4:P4"/>
    <mergeCell ref="L15:P15"/>
  </mergeCells>
  <printOptions horizontalCentered="1"/>
  <pageMargins left="0.1968503937007874" right="0.1968503937007874" top="0.7874015748031497" bottom="0.3937007874015748" header="0.5118110236220472" footer="0.1968503937007874"/>
  <pageSetup horizontalDpi="600" verticalDpi="600" orientation="landscape"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tabColor rgb="FFC00000"/>
  </sheetPr>
  <dimension ref="A3:P50"/>
  <sheetViews>
    <sheetView showZeros="0" zoomScale="115" zoomScaleNormal="115" zoomScalePageLayoutView="0" workbookViewId="0" topLeftCell="A28">
      <selection activeCell="C45" sqref="C45"/>
    </sheetView>
  </sheetViews>
  <sheetFormatPr defaultColWidth="9.140625" defaultRowHeight="12.75"/>
  <cols>
    <col min="1" max="1" width="3.00390625" style="82" customWidth="1"/>
    <col min="2" max="2" width="4.57421875" style="95" customWidth="1"/>
    <col min="3" max="3" width="31.7109375" style="82" customWidth="1"/>
    <col min="4" max="4" width="5.7109375" style="82" customWidth="1"/>
    <col min="5" max="5" width="7.7109375" style="82" customWidth="1"/>
    <col min="6" max="6" width="6.8515625" style="82" customWidth="1"/>
    <col min="7" max="7" width="8.00390625" style="82" customWidth="1"/>
    <col min="8" max="8" width="7.140625" style="82" customWidth="1"/>
    <col min="9" max="9" width="7.7109375" style="82" bestFit="1" customWidth="1"/>
    <col min="10" max="10" width="6.7109375" style="82" bestFit="1" customWidth="1"/>
    <col min="11" max="11" width="7.57421875" style="82" customWidth="1"/>
    <col min="12" max="12" width="8.28125" style="82" customWidth="1"/>
    <col min="13" max="13" width="9.8515625" style="82" customWidth="1"/>
    <col min="14" max="14" width="9.7109375" style="82" bestFit="1" customWidth="1"/>
    <col min="15" max="15" width="8.7109375" style="82" bestFit="1" customWidth="1"/>
    <col min="16" max="16" width="10.140625" style="82" customWidth="1"/>
    <col min="17" max="16384" width="9.140625" style="82" customWidth="1"/>
  </cols>
  <sheetData>
    <row r="3" spans="1:16" s="36" customFormat="1" ht="14.25">
      <c r="A3" s="243" t="s">
        <v>51</v>
      </c>
      <c r="B3" s="243"/>
      <c r="C3" s="243"/>
      <c r="D3" s="243"/>
      <c r="E3" s="243"/>
      <c r="F3" s="243"/>
      <c r="G3" s="243"/>
      <c r="H3" s="243"/>
      <c r="I3" s="243"/>
      <c r="J3" s="243"/>
      <c r="K3" s="243"/>
      <c r="L3" s="243"/>
      <c r="M3" s="243"/>
      <c r="N3" s="243"/>
      <c r="O3" s="243"/>
      <c r="P3" s="243"/>
    </row>
    <row r="4" spans="1:16" s="36" customFormat="1" ht="14.25">
      <c r="A4" s="243" t="str">
        <f>'O1'!B21</f>
        <v>Rotaļu iekārtas</v>
      </c>
      <c r="B4" s="243"/>
      <c r="C4" s="243"/>
      <c r="D4" s="243"/>
      <c r="E4" s="243"/>
      <c r="F4" s="243"/>
      <c r="G4" s="243"/>
      <c r="H4" s="243"/>
      <c r="I4" s="243"/>
      <c r="J4" s="243"/>
      <c r="K4" s="243"/>
      <c r="L4" s="243"/>
      <c r="M4" s="243"/>
      <c r="N4" s="243"/>
      <c r="O4" s="243"/>
      <c r="P4" s="243"/>
    </row>
    <row r="5" spans="1:16" s="36" customFormat="1" ht="14.25">
      <c r="A5" s="130"/>
      <c r="B5" s="130"/>
      <c r="C5" s="130"/>
      <c r="D5" s="130"/>
      <c r="E5" s="130"/>
      <c r="F5" s="130"/>
      <c r="G5" s="130"/>
      <c r="H5" s="130"/>
      <c r="I5" s="130"/>
      <c r="J5" s="130"/>
      <c r="K5" s="130"/>
      <c r="L5" s="130"/>
      <c r="M5" s="130"/>
      <c r="N5" s="130"/>
      <c r="O5" s="130"/>
      <c r="P5" s="130"/>
    </row>
    <row r="6" spans="1:16" ht="14.25">
      <c r="A6" s="83"/>
      <c r="B6" s="83"/>
      <c r="C6" s="83"/>
      <c r="D6" s="83"/>
      <c r="E6" s="83"/>
      <c r="F6" s="83"/>
      <c r="G6" s="83"/>
      <c r="H6" s="83"/>
      <c r="I6" s="83"/>
      <c r="J6" s="83"/>
      <c r="K6" s="83"/>
      <c r="L6" s="83"/>
      <c r="M6" s="83"/>
      <c r="N6" s="83"/>
      <c r="O6" s="83"/>
      <c r="P6" s="83"/>
    </row>
    <row r="7" spans="1:16" ht="14.25">
      <c r="A7" s="83"/>
      <c r="B7" s="84"/>
      <c r="C7" s="83"/>
      <c r="D7" s="83"/>
      <c r="E7" s="83"/>
      <c r="F7" s="83"/>
      <c r="G7" s="83"/>
      <c r="H7" s="83"/>
      <c r="I7" s="83"/>
      <c r="J7" s="83"/>
      <c r="K7" s="83"/>
      <c r="L7" s="83"/>
      <c r="M7" s="83"/>
      <c r="N7" s="83"/>
      <c r="O7" s="83"/>
      <c r="P7" s="83"/>
    </row>
    <row r="8" spans="1:16" s="36" customFormat="1" ht="14.25">
      <c r="A8" s="37" t="s">
        <v>65</v>
      </c>
      <c r="B8" s="165"/>
      <c r="C8" s="38"/>
      <c r="D8" s="39"/>
      <c r="E8" s="39"/>
      <c r="F8" s="39"/>
      <c r="G8" s="39"/>
      <c r="H8" s="39"/>
      <c r="I8" s="39"/>
      <c r="J8" s="39"/>
      <c r="K8" s="39"/>
      <c r="L8" s="39"/>
      <c r="M8" s="39"/>
      <c r="N8" s="39"/>
      <c r="O8" s="39"/>
      <c r="P8" s="39"/>
    </row>
    <row r="9" spans="1:16" s="36" customFormat="1" ht="14.25">
      <c r="A9" s="40" t="s">
        <v>66</v>
      </c>
      <c r="B9" s="165"/>
      <c r="C9" s="40"/>
      <c r="D9" s="42"/>
      <c r="E9" s="39"/>
      <c r="F9" s="39"/>
      <c r="G9" s="39"/>
      <c r="H9" s="39"/>
      <c r="I9" s="39"/>
      <c r="J9" s="39"/>
      <c r="K9" s="39"/>
      <c r="L9" s="39"/>
      <c r="M9" s="39"/>
      <c r="N9" s="39"/>
      <c r="O9" s="39"/>
      <c r="P9" s="39"/>
    </row>
    <row r="10" spans="1:16" s="36" customFormat="1" ht="14.25">
      <c r="A10" s="40" t="s">
        <v>64</v>
      </c>
      <c r="B10" s="165"/>
      <c r="C10" s="68"/>
      <c r="D10" s="42"/>
      <c r="E10" s="42"/>
      <c r="F10" s="42"/>
      <c r="G10" s="39"/>
      <c r="H10" s="39"/>
      <c r="I10" s="39"/>
      <c r="J10" s="39"/>
      <c r="K10" s="39"/>
      <c r="L10" s="39"/>
      <c r="M10" s="39"/>
      <c r="N10" s="39"/>
      <c r="O10" s="39"/>
      <c r="P10" s="39"/>
    </row>
    <row r="11" spans="1:16" s="36" customFormat="1" ht="14.25">
      <c r="A11" s="40"/>
      <c r="B11" s="165"/>
      <c r="C11" s="68"/>
      <c r="D11" s="42"/>
      <c r="E11" s="42"/>
      <c r="F11" s="42"/>
      <c r="G11" s="39"/>
      <c r="H11" s="39"/>
      <c r="I11" s="39"/>
      <c r="J11" s="39"/>
      <c r="K11" s="39"/>
      <c r="L11" s="39"/>
      <c r="M11" s="39"/>
      <c r="N11" s="39"/>
      <c r="O11" s="39"/>
      <c r="P11" s="39"/>
    </row>
    <row r="12" spans="1:16" s="36" customFormat="1" ht="11.25">
      <c r="A12" s="43"/>
      <c r="B12" s="44"/>
      <c r="C12" s="41"/>
      <c r="D12" s="42"/>
      <c r="E12" s="39"/>
      <c r="F12" s="45"/>
      <c r="G12" s="39"/>
      <c r="H12" s="39"/>
      <c r="I12" s="39"/>
      <c r="J12" s="39"/>
      <c r="K12" s="39"/>
      <c r="L12" s="45"/>
      <c r="M12" s="39"/>
      <c r="N12" s="46"/>
      <c r="O12" s="46"/>
      <c r="P12" s="39"/>
    </row>
    <row r="13" spans="1:16" s="36" customFormat="1" ht="14.25">
      <c r="A13" s="40" t="s">
        <v>4</v>
      </c>
      <c r="B13" s="44"/>
      <c r="C13" s="41"/>
      <c r="D13" s="42"/>
      <c r="E13" s="39"/>
      <c r="F13" s="45"/>
      <c r="G13" s="39"/>
      <c r="H13" s="39"/>
      <c r="I13" s="39"/>
      <c r="J13" s="39"/>
      <c r="K13" s="39"/>
      <c r="L13" s="244" t="s">
        <v>39</v>
      </c>
      <c r="M13" s="244"/>
      <c r="N13" s="244"/>
      <c r="O13" s="245">
        <f>P35</f>
        <v>0</v>
      </c>
      <c r="P13" s="245"/>
    </row>
    <row r="14" spans="1:16" s="36" customFormat="1" ht="14.25">
      <c r="A14" s="40"/>
      <c r="B14" s="44"/>
      <c r="C14" s="41"/>
      <c r="D14" s="42"/>
      <c r="E14" s="39"/>
      <c r="F14" s="45"/>
      <c r="G14" s="39"/>
      <c r="H14" s="39"/>
      <c r="I14" s="39"/>
      <c r="J14" s="39"/>
      <c r="K14" s="39"/>
      <c r="L14" s="37" t="s">
        <v>126</v>
      </c>
      <c r="M14" s="39"/>
      <c r="N14" s="46"/>
      <c r="O14" s="46"/>
      <c r="P14" s="39"/>
    </row>
    <row r="15" spans="1:16" ht="11.25">
      <c r="A15" s="89"/>
      <c r="B15" s="85"/>
      <c r="C15" s="90"/>
      <c r="D15" s="88"/>
      <c r="E15" s="87"/>
      <c r="F15" s="91"/>
      <c r="G15" s="87"/>
      <c r="H15" s="87"/>
      <c r="I15" s="87"/>
      <c r="J15" s="87"/>
      <c r="K15" s="87"/>
      <c r="L15" s="91"/>
      <c r="M15" s="87"/>
      <c r="N15" s="92"/>
      <c r="O15" s="87"/>
      <c r="P15" s="87"/>
    </row>
    <row r="16" spans="1:16" ht="12" thickBot="1">
      <c r="A16" s="93"/>
      <c r="B16" s="85"/>
      <c r="C16" s="86"/>
      <c r="D16" s="87"/>
      <c r="E16" s="87"/>
      <c r="F16" s="87"/>
      <c r="G16" s="87"/>
      <c r="H16" s="87"/>
      <c r="I16" s="87"/>
      <c r="J16" s="87"/>
      <c r="K16" s="87"/>
      <c r="L16" s="91"/>
      <c r="M16" s="87"/>
      <c r="N16" s="87"/>
      <c r="O16" s="87"/>
      <c r="P16" s="87"/>
    </row>
    <row r="17" spans="1:16" ht="11.25">
      <c r="A17" s="246" t="s">
        <v>5</v>
      </c>
      <c r="B17" s="248" t="s">
        <v>6</v>
      </c>
      <c r="C17" s="250" t="s">
        <v>7</v>
      </c>
      <c r="D17" s="252" t="s">
        <v>0</v>
      </c>
      <c r="E17" s="254" t="s">
        <v>1</v>
      </c>
      <c r="F17" s="256" t="s">
        <v>8</v>
      </c>
      <c r="G17" s="257"/>
      <c r="H17" s="257"/>
      <c r="I17" s="257"/>
      <c r="J17" s="257"/>
      <c r="K17" s="276"/>
      <c r="L17" s="256" t="s">
        <v>9</v>
      </c>
      <c r="M17" s="257"/>
      <c r="N17" s="257"/>
      <c r="O17" s="257"/>
      <c r="P17" s="258"/>
    </row>
    <row r="18" spans="1:16" ht="77.25" customHeight="1">
      <c r="A18" s="247"/>
      <c r="B18" s="249"/>
      <c r="C18" s="251"/>
      <c r="D18" s="253"/>
      <c r="E18" s="255"/>
      <c r="F18" s="105" t="s">
        <v>10</v>
      </c>
      <c r="G18" s="106" t="s">
        <v>40</v>
      </c>
      <c r="H18" s="106" t="s">
        <v>34</v>
      </c>
      <c r="I18" s="106" t="s">
        <v>35</v>
      </c>
      <c r="J18" s="106" t="s">
        <v>36</v>
      </c>
      <c r="K18" s="215" t="s">
        <v>41</v>
      </c>
      <c r="L18" s="105" t="s">
        <v>11</v>
      </c>
      <c r="M18" s="106" t="s">
        <v>34</v>
      </c>
      <c r="N18" s="106" t="s">
        <v>35</v>
      </c>
      <c r="O18" s="106" t="s">
        <v>36</v>
      </c>
      <c r="P18" s="107" t="s">
        <v>42</v>
      </c>
    </row>
    <row r="19" spans="1:16" ht="16.5" customHeight="1">
      <c r="A19" s="128"/>
      <c r="B19" s="94"/>
      <c r="C19" s="116" t="s">
        <v>50</v>
      </c>
      <c r="D19" s="77"/>
      <c r="E19" s="78"/>
      <c r="F19" s="79"/>
      <c r="G19" s="80"/>
      <c r="H19" s="80"/>
      <c r="I19" s="80"/>
      <c r="J19" s="80"/>
      <c r="K19" s="216"/>
      <c r="L19" s="79"/>
      <c r="M19" s="80"/>
      <c r="N19" s="80"/>
      <c r="O19" s="80"/>
      <c r="P19" s="78"/>
    </row>
    <row r="20" spans="1:16" s="36" customFormat="1" ht="38.25" customHeight="1">
      <c r="A20" s="109" t="s">
        <v>3</v>
      </c>
      <c r="B20" s="132" t="s">
        <v>21</v>
      </c>
      <c r="C20" s="138" t="s">
        <v>118</v>
      </c>
      <c r="D20" s="133" t="s">
        <v>46</v>
      </c>
      <c r="E20" s="176">
        <v>7</v>
      </c>
      <c r="F20" s="135"/>
      <c r="G20" s="177"/>
      <c r="H20" s="122"/>
      <c r="I20" s="122"/>
      <c r="J20" s="178"/>
      <c r="K20" s="134"/>
      <c r="L20" s="135"/>
      <c r="M20" s="122"/>
      <c r="N20" s="122"/>
      <c r="O20" s="122"/>
      <c r="P20" s="136"/>
    </row>
    <row r="21" spans="1:16" s="36" customFormat="1" ht="17.25" customHeight="1">
      <c r="A21" s="109"/>
      <c r="B21" s="132"/>
      <c r="C21" s="186" t="s">
        <v>102</v>
      </c>
      <c r="D21" s="133" t="s">
        <v>26</v>
      </c>
      <c r="E21" s="179">
        <v>1</v>
      </c>
      <c r="F21" s="135"/>
      <c r="G21" s="122"/>
      <c r="H21" s="122"/>
      <c r="I21" s="122"/>
      <c r="J21" s="177"/>
      <c r="K21" s="134"/>
      <c r="L21" s="135"/>
      <c r="M21" s="122"/>
      <c r="N21" s="122"/>
      <c r="O21" s="122"/>
      <c r="P21" s="136"/>
    </row>
    <row r="22" spans="1:16" s="36" customFormat="1" ht="27.75" customHeight="1">
      <c r="A22" s="109"/>
      <c r="B22" s="132"/>
      <c r="C22" s="187" t="s">
        <v>103</v>
      </c>
      <c r="D22" s="133" t="s">
        <v>26</v>
      </c>
      <c r="E22" s="179">
        <v>1</v>
      </c>
      <c r="F22" s="135"/>
      <c r="G22" s="122"/>
      <c r="H22" s="122"/>
      <c r="I22" s="122"/>
      <c r="J22" s="177"/>
      <c r="K22" s="134"/>
      <c r="L22" s="135"/>
      <c r="M22" s="122"/>
      <c r="N22" s="122"/>
      <c r="O22" s="122"/>
      <c r="P22" s="136"/>
    </row>
    <row r="23" spans="1:16" s="36" customFormat="1" ht="16.5" customHeight="1">
      <c r="A23" s="109"/>
      <c r="B23" s="132"/>
      <c r="C23" s="213" t="s">
        <v>115</v>
      </c>
      <c r="D23" s="133" t="s">
        <v>26</v>
      </c>
      <c r="E23" s="179">
        <v>1</v>
      </c>
      <c r="F23" s="135"/>
      <c r="G23" s="122"/>
      <c r="H23" s="122"/>
      <c r="I23" s="122"/>
      <c r="J23" s="177"/>
      <c r="K23" s="134"/>
      <c r="L23" s="135"/>
      <c r="M23" s="122"/>
      <c r="N23" s="122"/>
      <c r="O23" s="122"/>
      <c r="P23" s="136"/>
    </row>
    <row r="24" spans="1:16" s="36" customFormat="1" ht="16.5" customHeight="1">
      <c r="A24" s="109"/>
      <c r="B24" s="132"/>
      <c r="C24" s="186" t="s">
        <v>104</v>
      </c>
      <c r="D24" s="133" t="s">
        <v>26</v>
      </c>
      <c r="E24" s="179">
        <v>1</v>
      </c>
      <c r="F24" s="135"/>
      <c r="G24" s="122"/>
      <c r="H24" s="122"/>
      <c r="I24" s="122"/>
      <c r="J24" s="177"/>
      <c r="K24" s="134"/>
      <c r="L24" s="135"/>
      <c r="M24" s="122"/>
      <c r="N24" s="122"/>
      <c r="O24" s="122"/>
      <c r="P24" s="136"/>
    </row>
    <row r="25" spans="1:16" s="36" customFormat="1" ht="16.5" customHeight="1">
      <c r="A25" s="109"/>
      <c r="B25" s="132"/>
      <c r="C25" s="186" t="s">
        <v>105</v>
      </c>
      <c r="D25" s="133" t="s">
        <v>26</v>
      </c>
      <c r="E25" s="179">
        <v>1</v>
      </c>
      <c r="F25" s="135"/>
      <c r="G25" s="122"/>
      <c r="H25" s="122"/>
      <c r="I25" s="122"/>
      <c r="J25" s="177"/>
      <c r="K25" s="134"/>
      <c r="L25" s="135"/>
      <c r="M25" s="122"/>
      <c r="N25" s="122"/>
      <c r="O25" s="122"/>
      <c r="P25" s="136"/>
    </row>
    <row r="26" spans="1:16" s="36" customFormat="1" ht="27.75" customHeight="1">
      <c r="A26" s="109"/>
      <c r="B26" s="132"/>
      <c r="C26" s="187" t="s">
        <v>106</v>
      </c>
      <c r="D26" s="133" t="s">
        <v>26</v>
      </c>
      <c r="E26" s="179">
        <v>1</v>
      </c>
      <c r="F26" s="135"/>
      <c r="G26" s="122"/>
      <c r="H26" s="122"/>
      <c r="I26" s="122"/>
      <c r="J26" s="177"/>
      <c r="K26" s="134"/>
      <c r="L26" s="135"/>
      <c r="M26" s="122"/>
      <c r="N26" s="122"/>
      <c r="O26" s="122"/>
      <c r="P26" s="136"/>
    </row>
    <row r="27" spans="1:16" s="36" customFormat="1" ht="16.5" customHeight="1">
      <c r="A27" s="202">
        <v>2</v>
      </c>
      <c r="B27" s="132" t="s">
        <v>21</v>
      </c>
      <c r="C27" s="138" t="s">
        <v>107</v>
      </c>
      <c r="D27" s="133" t="s">
        <v>26</v>
      </c>
      <c r="E27" s="204">
        <v>11</v>
      </c>
      <c r="F27" s="135"/>
      <c r="G27" s="177"/>
      <c r="H27" s="122"/>
      <c r="I27" s="122"/>
      <c r="J27" s="178"/>
      <c r="K27" s="134"/>
      <c r="L27" s="135"/>
      <c r="M27" s="122"/>
      <c r="N27" s="122"/>
      <c r="O27" s="122"/>
      <c r="P27" s="136"/>
    </row>
    <row r="28" spans="1:16" s="36" customFormat="1" ht="23.25" customHeight="1">
      <c r="A28" s="211"/>
      <c r="B28" s="212"/>
      <c r="C28" s="214" t="s">
        <v>114</v>
      </c>
      <c r="D28" s="133" t="s">
        <v>26</v>
      </c>
      <c r="E28" s="142">
        <f>1*E27</f>
        <v>11</v>
      </c>
      <c r="F28" s="135"/>
      <c r="G28" s="122"/>
      <c r="H28" s="122"/>
      <c r="I28" s="122"/>
      <c r="J28" s="177"/>
      <c r="K28" s="134"/>
      <c r="L28" s="135"/>
      <c r="M28" s="122"/>
      <c r="N28" s="122"/>
      <c r="O28" s="122"/>
      <c r="P28" s="136"/>
    </row>
    <row r="29" spans="1:16" s="36" customFormat="1" ht="25.5" customHeight="1">
      <c r="A29" s="202">
        <v>3</v>
      </c>
      <c r="B29" s="132" t="s">
        <v>21</v>
      </c>
      <c r="C29" s="138" t="s">
        <v>108</v>
      </c>
      <c r="D29" s="133" t="s">
        <v>26</v>
      </c>
      <c r="E29" s="204">
        <v>6</v>
      </c>
      <c r="F29" s="135"/>
      <c r="G29" s="177"/>
      <c r="H29" s="122"/>
      <c r="I29" s="122"/>
      <c r="J29" s="178"/>
      <c r="K29" s="134"/>
      <c r="L29" s="135"/>
      <c r="M29" s="122"/>
      <c r="N29" s="122"/>
      <c r="O29" s="122"/>
      <c r="P29" s="136"/>
    </row>
    <row r="30" spans="1:16" s="36" customFormat="1" ht="13.5" customHeight="1">
      <c r="A30" s="211"/>
      <c r="B30" s="212"/>
      <c r="C30" s="207" t="s">
        <v>109</v>
      </c>
      <c r="D30" s="133" t="s">
        <v>26</v>
      </c>
      <c r="E30" s="142">
        <f>1*E29</f>
        <v>6</v>
      </c>
      <c r="F30" s="135"/>
      <c r="G30" s="122"/>
      <c r="H30" s="122"/>
      <c r="I30" s="122"/>
      <c r="J30" s="177"/>
      <c r="K30" s="134"/>
      <c r="L30" s="135"/>
      <c r="M30" s="122"/>
      <c r="N30" s="122"/>
      <c r="O30" s="122"/>
      <c r="P30" s="136"/>
    </row>
    <row r="31" spans="1:16" s="36" customFormat="1" ht="84" customHeight="1">
      <c r="A31" s="202">
        <v>4</v>
      </c>
      <c r="B31" s="132" t="s">
        <v>21</v>
      </c>
      <c r="C31" s="138" t="s">
        <v>117</v>
      </c>
      <c r="D31" s="133" t="s">
        <v>26</v>
      </c>
      <c r="E31" s="204">
        <v>2</v>
      </c>
      <c r="F31" s="135"/>
      <c r="G31" s="177"/>
      <c r="H31" s="122"/>
      <c r="I31" s="122"/>
      <c r="J31" s="178"/>
      <c r="K31" s="134"/>
      <c r="L31" s="135"/>
      <c r="M31" s="122"/>
      <c r="N31" s="122"/>
      <c r="O31" s="122"/>
      <c r="P31" s="136"/>
    </row>
    <row r="32" spans="1:16" s="36" customFormat="1" ht="37.5" customHeight="1">
      <c r="A32" s="211"/>
      <c r="B32" s="212"/>
      <c r="C32" s="214" t="s">
        <v>116</v>
      </c>
      <c r="D32" s="133" t="s">
        <v>46</v>
      </c>
      <c r="E32" s="142">
        <f>1*E31</f>
        <v>2</v>
      </c>
      <c r="F32" s="135"/>
      <c r="G32" s="122"/>
      <c r="H32" s="122"/>
      <c r="I32" s="122"/>
      <c r="J32" s="177"/>
      <c r="K32" s="134"/>
      <c r="L32" s="135"/>
      <c r="M32" s="122"/>
      <c r="N32" s="122"/>
      <c r="O32" s="122"/>
      <c r="P32" s="136"/>
    </row>
    <row r="33" spans="1:16" s="36" customFormat="1" ht="11.25">
      <c r="A33" s="272" t="s">
        <v>2</v>
      </c>
      <c r="B33" s="272"/>
      <c r="C33" s="272"/>
      <c r="D33" s="272"/>
      <c r="E33" s="272"/>
      <c r="F33" s="277"/>
      <c r="G33" s="272"/>
      <c r="H33" s="272"/>
      <c r="I33" s="272"/>
      <c r="J33" s="272"/>
      <c r="K33" s="278"/>
      <c r="L33" s="123">
        <f>SUM(L19:L30)</f>
        <v>0</v>
      </c>
      <c r="M33" s="96">
        <f>SUM(M19:M30)</f>
        <v>0</v>
      </c>
      <c r="N33" s="96"/>
      <c r="O33" s="96">
        <f>SUM(O19:O30)</f>
        <v>0</v>
      </c>
      <c r="P33" s="124">
        <f>SUM(P19:P32)</f>
        <v>0</v>
      </c>
    </row>
    <row r="34" spans="1:16" s="36" customFormat="1" ht="12" thickBot="1">
      <c r="A34" s="273" t="s">
        <v>125</v>
      </c>
      <c r="B34" s="274"/>
      <c r="C34" s="274"/>
      <c r="D34" s="274"/>
      <c r="E34" s="274"/>
      <c r="F34" s="274"/>
      <c r="G34" s="274"/>
      <c r="H34" s="274"/>
      <c r="I34" s="274"/>
      <c r="J34" s="274"/>
      <c r="K34" s="274"/>
      <c r="L34" s="125"/>
      <c r="M34" s="126"/>
      <c r="N34" s="126"/>
      <c r="O34" s="126"/>
      <c r="P34" s="127">
        <f>0.07*N33</f>
        <v>0</v>
      </c>
    </row>
    <row r="35" spans="1:16" s="36" customFormat="1" ht="12" thickBot="1">
      <c r="A35" s="269" t="s">
        <v>2</v>
      </c>
      <c r="B35" s="270"/>
      <c r="C35" s="270"/>
      <c r="D35" s="270"/>
      <c r="E35" s="270"/>
      <c r="F35" s="270"/>
      <c r="G35" s="270"/>
      <c r="H35" s="270"/>
      <c r="I35" s="270"/>
      <c r="J35" s="270"/>
      <c r="K35" s="271"/>
      <c r="L35" s="100">
        <f>SUM(L33:L34)</f>
        <v>0</v>
      </c>
      <c r="M35" s="101">
        <f>SUM(M33:M34)</f>
        <v>0</v>
      </c>
      <c r="N35" s="101">
        <f>SUM(N33:N34)</f>
        <v>0</v>
      </c>
      <c r="O35" s="101">
        <f>SUM(O33:O34)</f>
        <v>0</v>
      </c>
      <c r="P35" s="102">
        <f>SUM(P33:P34)</f>
        <v>0</v>
      </c>
    </row>
    <row r="36" s="36" customFormat="1" ht="11.25">
      <c r="B36" s="103"/>
    </row>
    <row r="37" s="36" customFormat="1" ht="11.25">
      <c r="B37" s="103"/>
    </row>
    <row r="38" spans="1:8" s="36" customFormat="1" ht="11.25">
      <c r="A38" s="104" t="s">
        <v>124</v>
      </c>
      <c r="B38" s="14"/>
      <c r="H38" s="104"/>
    </row>
    <row r="39" spans="1:8" s="36" customFormat="1" ht="11.25">
      <c r="A39" s="104"/>
      <c r="B39" s="14"/>
      <c r="E39" s="81"/>
      <c r="H39" s="104"/>
    </row>
    <row r="40" spans="1:8" s="36" customFormat="1" ht="11.25">
      <c r="A40" s="104"/>
      <c r="B40" s="14"/>
      <c r="E40" s="81"/>
      <c r="H40" s="104"/>
    </row>
    <row r="41" spans="1:8" s="36" customFormat="1" ht="11.25">
      <c r="A41" s="104"/>
      <c r="B41" s="14"/>
      <c r="H41" s="104"/>
    </row>
    <row r="42" spans="1:15" s="36" customFormat="1" ht="43.5" customHeight="1">
      <c r="A42" s="104"/>
      <c r="B42" s="14"/>
      <c r="C42" s="279" t="s">
        <v>110</v>
      </c>
      <c r="D42" s="279"/>
      <c r="E42" s="279"/>
      <c r="F42" s="279"/>
      <c r="G42" s="279"/>
      <c r="H42" s="279"/>
      <c r="I42" s="279"/>
      <c r="J42" s="279"/>
      <c r="K42" s="279"/>
      <c r="L42" s="279"/>
      <c r="M42" s="279"/>
      <c r="N42" s="279"/>
      <c r="O42" s="279"/>
    </row>
    <row r="43" spans="2:15" s="36" customFormat="1" ht="43.5" customHeight="1">
      <c r="B43" s="103"/>
      <c r="C43" s="279"/>
      <c r="D43" s="279"/>
      <c r="E43" s="279"/>
      <c r="F43" s="279"/>
      <c r="G43" s="279"/>
      <c r="H43" s="279"/>
      <c r="I43" s="279"/>
      <c r="J43" s="279"/>
      <c r="K43" s="279"/>
      <c r="L43" s="279"/>
      <c r="M43" s="279"/>
      <c r="N43" s="279"/>
      <c r="O43" s="279"/>
    </row>
    <row r="44" spans="3:15" ht="11.25" customHeight="1">
      <c r="C44" s="279"/>
      <c r="D44" s="279"/>
      <c r="E44" s="279"/>
      <c r="F44" s="279"/>
      <c r="G44" s="279"/>
      <c r="H44" s="279"/>
      <c r="I44" s="279"/>
      <c r="J44" s="279"/>
      <c r="K44" s="279"/>
      <c r="L44" s="279"/>
      <c r="M44" s="279"/>
      <c r="N44" s="279"/>
      <c r="O44" s="279"/>
    </row>
    <row r="50" spans="3:15" ht="14.25">
      <c r="C50" s="279"/>
      <c r="D50" s="279"/>
      <c r="E50" s="279"/>
      <c r="F50" s="279"/>
      <c r="G50" s="279"/>
      <c r="H50" s="279"/>
      <c r="I50" s="279"/>
      <c r="J50" s="279"/>
      <c r="K50" s="279"/>
      <c r="L50" s="279"/>
      <c r="M50" s="279"/>
      <c r="N50" s="279"/>
      <c r="O50" s="279"/>
    </row>
  </sheetData>
  <sheetProtection/>
  <mergeCells count="17">
    <mergeCell ref="C43:O44"/>
    <mergeCell ref="C50:O50"/>
    <mergeCell ref="C42:O42"/>
    <mergeCell ref="A3:P3"/>
    <mergeCell ref="A4:P4"/>
    <mergeCell ref="L13:N13"/>
    <mergeCell ref="O13:P13"/>
    <mergeCell ref="A17:A18"/>
    <mergeCell ref="B17:B18"/>
    <mergeCell ref="C17:C18"/>
    <mergeCell ref="A35:K35"/>
    <mergeCell ref="D17:D18"/>
    <mergeCell ref="E17:E18"/>
    <mergeCell ref="F17:K17"/>
    <mergeCell ref="L17:P17"/>
    <mergeCell ref="A33:K33"/>
    <mergeCell ref="A34:K34"/>
  </mergeCells>
  <printOptions horizontalCentered="1"/>
  <pageMargins left="0.1968503937007874" right="0.1968503937007874" top="0.7874015748031497" bottom="0.3937007874015748" header="0.5118110236220472" footer="0.1968503937007874"/>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HCData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Zaig_ku</cp:lastModifiedBy>
  <cp:lastPrinted>2015-10-20T12:56:19Z</cp:lastPrinted>
  <dcterms:created xsi:type="dcterms:W3CDTF">2004-03-25T12:48:46Z</dcterms:created>
  <dcterms:modified xsi:type="dcterms:W3CDTF">2015-12-03T12:35:10Z</dcterms:modified>
  <cp:category/>
  <cp:version/>
  <cp:contentType/>
  <cp:contentStatus/>
</cp:coreProperties>
</file>